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landolf\Desktop\"/>
    </mc:Choice>
  </mc:AlternateContent>
  <xr:revisionPtr revIDLastSave="0" documentId="8_{B8F69FA7-0DF4-483B-8B70-BC2F5C84E236}" xr6:coauthVersionLast="47" xr6:coauthVersionMax="47" xr10:uidLastSave="{00000000-0000-0000-0000-000000000000}"/>
  <bookViews>
    <workbookView xWindow="24468" yWindow="-108" windowWidth="23256" windowHeight="12456" xr2:uid="{9AA209C6-5692-A74D-A3CC-764CD1F24773}"/>
  </bookViews>
  <sheets>
    <sheet name="Purchasing Information" sheetId="81" r:id="rId1"/>
    <sheet name="Work &amp; Asset" sheetId="21" r:id="rId2"/>
    <sheet name="Work &amp; Asset (Other) " sheetId="66" r:id="rId3"/>
    <sheet name="Smart Assets" sheetId="79" r:id="rId4"/>
    <sheet name="Strategic Asset Mnagement" sheetId="73" r:id="rId5"/>
    <sheet name="Energy" sheetId="58" r:id="rId6"/>
    <sheet name="Technology" sheetId="24" r:id="rId7"/>
    <sheet name="Events" sheetId="56" r:id="rId8"/>
    <sheet name="SmartGov by Pop" sheetId="59" r:id="rId9"/>
    <sheet name="SmartGov per user" sheetId="39" r:id="rId10"/>
    <sheet name="SmartGov Services" sheetId="77" r:id="rId11"/>
    <sheet name="Implementation" sheetId="80" r:id="rId12"/>
    <sheet name="Services" sheetId="55" r:id="rId13"/>
    <sheet name="Vendor Services" sheetId="37" r:id="rId14"/>
    <sheet name="M311 County Pop Renewals Only" sheetId="50" r:id="rId15"/>
    <sheet name="M311 Muni Pop Renewals Only" sheetId="51" r:id="rId16"/>
    <sheet name="W&amp;A Pop Renewals Only" sheetId="61" r:id="rId17"/>
    <sheet name="W&amp;A Legacy.Ren Only sq ft" sheetId="44" r:id="rId18"/>
    <sheet name="Legacy W&amp;A (Other)" sheetId="43" r:id="rId19"/>
    <sheet name="Legacy.Ren Only Event Pub" sheetId="46" r:id="rId20"/>
    <sheet name="Legacy.Ren Only Tech" sheetId="47" r:id="rId21"/>
    <sheet name="Legacy.Ren Only FacS" sheetId="48" r:id="rId22"/>
    <sheet name="Legacy Ren Only Energy" sheetId="64" r:id="rId23"/>
  </sheets>
  <definedNames>
    <definedName name="SVC_API">#REF!</definedName>
    <definedName name="SW_API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9" i="80" l="1"/>
  <c r="C128" i="80"/>
  <c r="C127" i="80"/>
  <c r="C126" i="80"/>
  <c r="C125" i="80"/>
  <c r="C124" i="80"/>
  <c r="C123" i="80"/>
  <c r="C122" i="80"/>
  <c r="C121" i="80"/>
  <c r="C120" i="80"/>
  <c r="B44" i="80"/>
  <c r="C43" i="80"/>
  <c r="B43" i="80" s="1"/>
  <c r="C42" i="80"/>
  <c r="B42" i="80" s="1"/>
  <c r="C41" i="80"/>
  <c r="B41" i="80" s="1"/>
  <c r="C40" i="80"/>
  <c r="B40" i="80" s="1"/>
  <c r="C39" i="80"/>
  <c r="B39" i="80" s="1"/>
  <c r="C38" i="80"/>
  <c r="B38" i="80" s="1"/>
  <c r="C37" i="80"/>
  <c r="B37" i="80" s="1"/>
  <c r="C36" i="80"/>
  <c r="B36" i="80" s="1"/>
  <c r="C35" i="80"/>
  <c r="B35" i="80" s="1"/>
  <c r="C34" i="80"/>
  <c r="B34" i="80" s="1"/>
  <c r="C33" i="80"/>
  <c r="B33" i="80" s="1"/>
  <c r="C32" i="80"/>
  <c r="B32" i="80" s="1"/>
  <c r="C31" i="80"/>
  <c r="B31" i="80" s="1"/>
  <c r="C30" i="80"/>
  <c r="B30" i="80" s="1"/>
  <c r="C29" i="80"/>
  <c r="B29" i="80" s="1"/>
  <c r="B28" i="80"/>
  <c r="B24" i="80"/>
  <c r="B23" i="80"/>
  <c r="C22" i="80"/>
  <c r="B22" i="80" s="1"/>
  <c r="C21" i="80"/>
  <c r="B21" i="80" s="1"/>
  <c r="C20" i="80"/>
  <c r="B20" i="80" s="1"/>
  <c r="C19" i="80"/>
  <c r="B19" i="80" s="1"/>
  <c r="C18" i="80"/>
  <c r="B18" i="80" s="1"/>
  <c r="C17" i="80"/>
  <c r="B17" i="80" s="1"/>
  <c r="C16" i="80"/>
  <c r="B16" i="80" s="1"/>
  <c r="C15" i="80"/>
  <c r="B15" i="80" s="1"/>
  <c r="C14" i="80"/>
  <c r="B14" i="80" s="1"/>
  <c r="C13" i="80"/>
  <c r="B13" i="80" s="1"/>
  <c r="B12" i="80"/>
  <c r="C55" i="73" l="1"/>
  <c r="C54" i="73"/>
  <c r="C53" i="73"/>
  <c r="C52" i="73"/>
  <c r="C51" i="73"/>
  <c r="C50" i="73"/>
  <c r="B28" i="73"/>
  <c r="B44" i="73"/>
  <c r="C35" i="73"/>
  <c r="B35" i="73" s="1"/>
  <c r="C36" i="73"/>
  <c r="B36" i="73" s="1"/>
  <c r="C37" i="73"/>
  <c r="B37" i="73" s="1"/>
  <c r="C38" i="73"/>
  <c r="B38" i="73" s="1"/>
  <c r="C39" i="73"/>
  <c r="B39" i="73" s="1"/>
  <c r="C40" i="73"/>
  <c r="B40" i="73" s="1"/>
  <c r="C41" i="73"/>
  <c r="B41" i="73" s="1"/>
  <c r="C42" i="73"/>
  <c r="B42" i="73" s="1"/>
  <c r="C43" i="73"/>
  <c r="B43" i="73" s="1"/>
  <c r="C34" i="73"/>
  <c r="B34" i="73" s="1"/>
  <c r="C33" i="73"/>
  <c r="B33" i="73" s="1"/>
  <c r="C32" i="73"/>
  <c r="B32" i="73" s="1"/>
  <c r="C31" i="73"/>
  <c r="B31" i="73" s="1"/>
  <c r="C30" i="73"/>
  <c r="B30" i="73" s="1"/>
  <c r="C29" i="73"/>
  <c r="B29" i="73" s="1"/>
  <c r="B24" i="73"/>
  <c r="B23" i="73"/>
  <c r="C22" i="73"/>
  <c r="B22" i="73" s="1"/>
  <c r="C21" i="73"/>
  <c r="B21" i="73" s="1"/>
  <c r="C20" i="73"/>
  <c r="B20" i="73" s="1"/>
  <c r="C19" i="73"/>
  <c r="B19" i="73" s="1"/>
  <c r="C18" i="73"/>
  <c r="B18" i="73" s="1"/>
  <c r="C17" i="73"/>
  <c r="B17" i="73" s="1"/>
  <c r="C16" i="73"/>
  <c r="B16" i="73" s="1"/>
  <c r="C15" i="73"/>
  <c r="B15" i="73" s="1"/>
  <c r="C14" i="73"/>
  <c r="B14" i="73" s="1"/>
  <c r="C13" i="73"/>
  <c r="B13" i="73" s="1"/>
  <c r="B12" i="73"/>
  <c r="B44" i="61" l="1"/>
  <c r="C43" i="61"/>
  <c r="B43" i="61" s="1"/>
  <c r="C42" i="61"/>
  <c r="B42" i="61"/>
  <c r="C41" i="61"/>
  <c r="B41" i="61" s="1"/>
  <c r="C40" i="61"/>
  <c r="B40" i="61"/>
  <c r="C39" i="61"/>
  <c r="B39" i="61" s="1"/>
  <c r="C38" i="61"/>
  <c r="B38" i="61"/>
  <c r="C37" i="61"/>
  <c r="B37" i="61" s="1"/>
  <c r="C36" i="61"/>
  <c r="B36" i="61"/>
  <c r="C35" i="61"/>
  <c r="B35" i="61" s="1"/>
  <c r="C34" i="61"/>
  <c r="B34" i="61"/>
  <c r="C33" i="61"/>
  <c r="B33" i="61" s="1"/>
  <c r="C32" i="61"/>
  <c r="B32" i="61"/>
  <c r="C31" i="61"/>
  <c r="B31" i="61" s="1"/>
  <c r="C30" i="61"/>
  <c r="B30" i="61"/>
  <c r="C29" i="61"/>
  <c r="B29" i="61" s="1"/>
  <c r="B28" i="61"/>
  <c r="B24" i="61"/>
  <c r="B23" i="61"/>
  <c r="C22" i="61"/>
  <c r="B22" i="61" s="1"/>
  <c r="C21" i="61"/>
  <c r="B21" i="61" s="1"/>
  <c r="C20" i="61"/>
  <c r="B20" i="61" s="1"/>
  <c r="C19" i="61"/>
  <c r="B19" i="61" s="1"/>
  <c r="C18" i="61"/>
  <c r="B18" i="61" s="1"/>
  <c r="C17" i="61"/>
  <c r="B17" i="61" s="1"/>
  <c r="C16" i="61"/>
  <c r="B16" i="61" s="1"/>
  <c r="C15" i="61"/>
  <c r="B15" i="61" s="1"/>
  <c r="C14" i="61"/>
  <c r="B14" i="61" s="1"/>
  <c r="C13" i="61"/>
  <c r="B13" i="61" s="1"/>
  <c r="B12" i="61"/>
  <c r="C11" i="66" l="1"/>
  <c r="B11" i="66" s="1"/>
  <c r="B10" i="66"/>
  <c r="C12" i="66" l="1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C13" i="66" l="1"/>
  <c r="B12" i="66"/>
  <c r="B107" i="21"/>
  <c r="C108" i="21"/>
  <c r="B108" i="21" s="1"/>
  <c r="C109" i="21"/>
  <c r="B109" i="21" s="1"/>
  <c r="C110" i="21"/>
  <c r="B110" i="21" s="1"/>
  <c r="C111" i="21"/>
  <c r="B111" i="21" s="1"/>
  <c r="C112" i="21"/>
  <c r="B112" i="21" s="1"/>
  <c r="C113" i="21"/>
  <c r="B113" i="21" s="1"/>
  <c r="C114" i="21"/>
  <c r="B114" i="21" s="1"/>
  <c r="C115" i="21"/>
  <c r="B115" i="21" s="1"/>
  <c r="C116" i="21"/>
  <c r="B116" i="21" s="1"/>
  <c r="C117" i="21"/>
  <c r="B117" i="21" s="1"/>
  <c r="C118" i="21"/>
  <c r="B118" i="21" s="1"/>
  <c r="B119" i="21"/>
  <c r="B123" i="21"/>
  <c r="C124" i="21"/>
  <c r="B124" i="21" s="1"/>
  <c r="C125" i="21"/>
  <c r="B125" i="21" s="1"/>
  <c r="C126" i="21"/>
  <c r="B126" i="21" s="1"/>
  <c r="C127" i="21"/>
  <c r="B127" i="21" s="1"/>
  <c r="C128" i="21"/>
  <c r="B128" i="21" s="1"/>
  <c r="C129" i="21"/>
  <c r="B129" i="21" s="1"/>
  <c r="C130" i="21"/>
  <c r="B130" i="21" s="1"/>
  <c r="C131" i="21"/>
  <c r="B131" i="21" s="1"/>
  <c r="C132" i="21"/>
  <c r="B132" i="21" s="1"/>
  <c r="C133" i="21"/>
  <c r="B133" i="21" s="1"/>
  <c r="C134" i="21"/>
  <c r="B134" i="21" s="1"/>
  <c r="C135" i="21"/>
  <c r="B135" i="21" s="1"/>
  <c r="C136" i="21"/>
  <c r="B136" i="21" s="1"/>
  <c r="C137" i="21"/>
  <c r="B137" i="21" s="1"/>
  <c r="C138" i="21"/>
  <c r="B138" i="21" s="1"/>
  <c r="B139" i="21"/>
  <c r="B13" i="66" l="1"/>
  <c r="C14" i="66"/>
  <c r="C15" i="66" l="1"/>
  <c r="B14" i="66"/>
  <c r="B15" i="66" l="1"/>
  <c r="C16" i="66"/>
  <c r="C17" i="66" l="1"/>
  <c r="B16" i="66"/>
  <c r="B17" i="66" l="1"/>
  <c r="C18" i="66"/>
  <c r="C19" i="66" l="1"/>
  <c r="B18" i="66"/>
  <c r="B19" i="66" l="1"/>
  <c r="C20" i="66"/>
  <c r="C21" i="66" l="1"/>
  <c r="B20" i="66"/>
  <c r="B21" i="66" l="1"/>
  <c r="C22" i="66"/>
  <c r="C23" i="66" l="1"/>
  <c r="B22" i="66"/>
  <c r="B23" i="66" l="1"/>
  <c r="C24" i="66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C25" i="66" l="1"/>
  <c r="B24" i="66"/>
  <c r="B25" i="66" l="1"/>
  <c r="C26" i="66"/>
  <c r="C27" i="66" l="1"/>
  <c r="B26" i="66"/>
  <c r="B27" i="66" l="1"/>
  <c r="C28" i="66"/>
  <c r="C29" i="66" l="1"/>
  <c r="B28" i="66"/>
  <c r="C20" i="47"/>
  <c r="C19" i="47"/>
  <c r="C18" i="47"/>
  <c r="C17" i="47"/>
  <c r="C16" i="47"/>
  <c r="C15" i="47"/>
  <c r="C14" i="47"/>
  <c r="C13" i="47"/>
  <c r="B29" i="66" l="1"/>
  <c r="C30" i="66"/>
  <c r="C31" i="66" l="1"/>
  <c r="B30" i="66"/>
  <c r="B31" i="66" l="1"/>
  <c r="C32" i="66"/>
  <c r="B23" i="21"/>
  <c r="C33" i="66" l="1"/>
  <c r="B32" i="66"/>
  <c r="C13" i="43"/>
  <c r="B12" i="43"/>
  <c r="B33" i="66" l="1"/>
  <c r="C34" i="66"/>
  <c r="B13" i="43"/>
  <c r="C14" i="43"/>
  <c r="C35" i="66" l="1"/>
  <c r="B34" i="66"/>
  <c r="C15" i="43"/>
  <c r="B14" i="43"/>
  <c r="B35" i="66" l="1"/>
  <c r="C36" i="66"/>
  <c r="B15" i="43"/>
  <c r="C16" i="43"/>
  <c r="C37" i="66" l="1"/>
  <c r="B36" i="66"/>
  <c r="B16" i="43"/>
  <c r="C17" i="43"/>
  <c r="B37" i="66" l="1"/>
  <c r="C38" i="66"/>
  <c r="C18" i="43"/>
  <c r="B17" i="43"/>
  <c r="C39" i="66" l="1"/>
  <c r="B38" i="66"/>
  <c r="C19" i="43"/>
  <c r="B18" i="43"/>
  <c r="B39" i="66" l="1"/>
  <c r="C40" i="66"/>
  <c r="B19" i="43"/>
  <c r="C20" i="43"/>
  <c r="C41" i="66" l="1"/>
  <c r="B40" i="66"/>
  <c r="C21" i="43"/>
  <c r="B20" i="43"/>
  <c r="B41" i="66" l="1"/>
  <c r="C42" i="66"/>
  <c r="C22" i="43"/>
  <c r="B21" i="43"/>
  <c r="C43" i="66" l="1"/>
  <c r="B42" i="66"/>
  <c r="C23" i="43"/>
  <c r="B22" i="43"/>
  <c r="C20" i="24"/>
  <c r="C19" i="24"/>
  <c r="C18" i="24"/>
  <c r="C17" i="24"/>
  <c r="C16" i="24"/>
  <c r="C15" i="24"/>
  <c r="C14" i="24"/>
  <c r="C13" i="24"/>
  <c r="B44" i="21"/>
  <c r="C43" i="21"/>
  <c r="B43" i="21" s="1"/>
  <c r="C42" i="21"/>
  <c r="B42" i="21" s="1"/>
  <c r="C41" i="21"/>
  <c r="B41" i="21" s="1"/>
  <c r="C40" i="21"/>
  <c r="B40" i="21" s="1"/>
  <c r="C39" i="21"/>
  <c r="B39" i="21" s="1"/>
  <c r="C38" i="21"/>
  <c r="B38" i="21" s="1"/>
  <c r="C37" i="21"/>
  <c r="B37" i="21" s="1"/>
  <c r="C36" i="21"/>
  <c r="B36" i="21" s="1"/>
  <c r="C35" i="21"/>
  <c r="B35" i="21" s="1"/>
  <c r="C34" i="21"/>
  <c r="B34" i="21" s="1"/>
  <c r="C33" i="21"/>
  <c r="B33" i="21" s="1"/>
  <c r="C32" i="21"/>
  <c r="B32" i="21" s="1"/>
  <c r="C31" i="21"/>
  <c r="B31" i="21" s="1"/>
  <c r="C30" i="21"/>
  <c r="B30" i="21" s="1"/>
  <c r="C29" i="21"/>
  <c r="B29" i="21" s="1"/>
  <c r="B28" i="21"/>
  <c r="B24" i="21"/>
  <c r="C22" i="21"/>
  <c r="B22" i="21" s="1"/>
  <c r="C21" i="21"/>
  <c r="B21" i="21" s="1"/>
  <c r="C20" i="21"/>
  <c r="B20" i="21" s="1"/>
  <c r="C19" i="21"/>
  <c r="B19" i="21" s="1"/>
  <c r="C18" i="21"/>
  <c r="B18" i="21" s="1"/>
  <c r="C17" i="21"/>
  <c r="B17" i="21" s="1"/>
  <c r="C16" i="21"/>
  <c r="B16" i="21" s="1"/>
  <c r="C15" i="21"/>
  <c r="B15" i="21" s="1"/>
  <c r="C14" i="21"/>
  <c r="B14" i="21" s="1"/>
  <c r="C13" i="21"/>
  <c r="B13" i="21" s="1"/>
  <c r="B12" i="21"/>
  <c r="B43" i="66" l="1"/>
  <c r="C44" i="66"/>
  <c r="C24" i="43"/>
  <c r="B23" i="43"/>
  <c r="C45" i="66" l="1"/>
  <c r="B44" i="66"/>
  <c r="C25" i="43"/>
  <c r="B24" i="43"/>
  <c r="B45" i="66" l="1"/>
  <c r="C46" i="66"/>
  <c r="C26" i="43"/>
  <c r="B25" i="43"/>
  <c r="C47" i="66" l="1"/>
  <c r="B46" i="66"/>
  <c r="C27" i="43"/>
  <c r="B26" i="43"/>
  <c r="B47" i="66" l="1"/>
  <c r="C48" i="66"/>
  <c r="C28" i="43"/>
  <c r="B27" i="43"/>
  <c r="C49" i="66" l="1"/>
  <c r="B48" i="66"/>
  <c r="C29" i="43"/>
  <c r="B28" i="43"/>
  <c r="B49" i="66" l="1"/>
  <c r="C50" i="66"/>
  <c r="C30" i="43"/>
  <c r="B29" i="43"/>
  <c r="C51" i="66" l="1"/>
  <c r="B50" i="66"/>
  <c r="C31" i="43"/>
  <c r="B30" i="43"/>
  <c r="B51" i="66" l="1"/>
  <c r="C52" i="66"/>
  <c r="C32" i="43"/>
  <c r="B31" i="43"/>
  <c r="C53" i="66" l="1"/>
  <c r="B52" i="66"/>
  <c r="B32" i="43"/>
  <c r="C33" i="43"/>
  <c r="B53" i="66" l="1"/>
  <c r="C54" i="66"/>
  <c r="C34" i="43"/>
  <c r="B33" i="43"/>
  <c r="C55" i="66" l="1"/>
  <c r="B54" i="66"/>
  <c r="B34" i="43"/>
  <c r="C35" i="43"/>
  <c r="B55" i="66" l="1"/>
  <c r="C56" i="66"/>
  <c r="C36" i="43"/>
  <c r="B35" i="43"/>
  <c r="C57" i="66" l="1"/>
  <c r="B56" i="66"/>
  <c r="C37" i="43"/>
  <c r="B36" i="43"/>
  <c r="B57" i="66" l="1"/>
  <c r="C58" i="66"/>
  <c r="C38" i="43"/>
  <c r="B37" i="43"/>
  <c r="C59" i="66" l="1"/>
  <c r="B58" i="66"/>
  <c r="B38" i="43"/>
  <c r="C39" i="43"/>
  <c r="B59" i="66" l="1"/>
  <c r="C60" i="66"/>
  <c r="B39" i="43"/>
  <c r="C40" i="43"/>
  <c r="C61" i="66" l="1"/>
  <c r="B60" i="66"/>
  <c r="B40" i="43"/>
  <c r="C41" i="43"/>
  <c r="B61" i="66" l="1"/>
  <c r="C62" i="66"/>
  <c r="C42" i="43"/>
  <c r="B41" i="43"/>
  <c r="C63" i="66" l="1"/>
  <c r="B62" i="66"/>
  <c r="B42" i="43"/>
  <c r="C43" i="43"/>
  <c r="B63" i="66" l="1"/>
  <c r="C64" i="66"/>
  <c r="C44" i="43"/>
  <c r="B43" i="43"/>
  <c r="C65" i="66" l="1"/>
  <c r="B64" i="66"/>
  <c r="B44" i="43"/>
  <c r="C45" i="43"/>
  <c r="B65" i="66" l="1"/>
  <c r="C66" i="66"/>
  <c r="C46" i="43"/>
  <c r="B45" i="43"/>
  <c r="C67" i="66" l="1"/>
  <c r="B66" i="66"/>
  <c r="B46" i="43"/>
  <c r="C47" i="43"/>
  <c r="B67" i="66" l="1"/>
  <c r="C68" i="66"/>
  <c r="B47" i="43"/>
  <c r="C48" i="43"/>
  <c r="C69" i="66" l="1"/>
  <c r="B68" i="66"/>
  <c r="B48" i="43"/>
  <c r="C49" i="43"/>
  <c r="B69" i="66" l="1"/>
  <c r="C70" i="66"/>
  <c r="C50" i="43"/>
  <c r="B49" i="43"/>
  <c r="C71" i="66" l="1"/>
  <c r="B70" i="66"/>
  <c r="B50" i="43"/>
  <c r="C51" i="43"/>
  <c r="B71" i="66" l="1"/>
  <c r="C72" i="66"/>
  <c r="C52" i="43"/>
  <c r="B51" i="43"/>
  <c r="C73" i="66" l="1"/>
  <c r="B72" i="66"/>
  <c r="B52" i="43"/>
  <c r="C53" i="43"/>
  <c r="B73" i="66" l="1"/>
  <c r="C74" i="66"/>
  <c r="C54" i="43"/>
  <c r="B53" i="43"/>
  <c r="C75" i="66" l="1"/>
  <c r="B74" i="66"/>
  <c r="B54" i="43"/>
  <c r="C55" i="43"/>
  <c r="B75" i="66" l="1"/>
  <c r="C76" i="66"/>
  <c r="B55" i="43"/>
  <c r="C56" i="43"/>
  <c r="C77" i="66" l="1"/>
  <c r="B76" i="66"/>
  <c r="B56" i="43"/>
  <c r="C57" i="43"/>
  <c r="B77" i="66" l="1"/>
  <c r="C78" i="66"/>
  <c r="C58" i="43"/>
  <c r="B57" i="43"/>
  <c r="C79" i="66" l="1"/>
  <c r="B78" i="66"/>
  <c r="B58" i="43"/>
  <c r="C59" i="43"/>
  <c r="B79" i="66" l="1"/>
  <c r="C80" i="66"/>
  <c r="C60" i="43"/>
  <c r="B59" i="43"/>
  <c r="C81" i="66" l="1"/>
  <c r="B80" i="66"/>
  <c r="B60" i="43"/>
  <c r="C61" i="43"/>
  <c r="B81" i="66" l="1"/>
  <c r="C82" i="66"/>
  <c r="C62" i="43"/>
  <c r="B61" i="43"/>
  <c r="C83" i="66" l="1"/>
  <c r="B82" i="66"/>
  <c r="B62" i="43"/>
  <c r="C63" i="43"/>
  <c r="B83" i="66" l="1"/>
  <c r="C84" i="66"/>
  <c r="B63" i="43"/>
  <c r="C64" i="43"/>
  <c r="C85" i="66" l="1"/>
  <c r="B84" i="66"/>
  <c r="B64" i="43"/>
  <c r="C65" i="43"/>
  <c r="B85" i="66" l="1"/>
  <c r="C86" i="66"/>
  <c r="C66" i="43"/>
  <c r="B65" i="43"/>
  <c r="C87" i="66" l="1"/>
  <c r="B86" i="66"/>
  <c r="C67" i="43"/>
  <c r="B66" i="43"/>
  <c r="B87" i="66" l="1"/>
  <c r="C88" i="66"/>
  <c r="B67" i="43"/>
  <c r="C68" i="43"/>
  <c r="C89" i="66" l="1"/>
  <c r="B88" i="66"/>
  <c r="B68" i="43"/>
  <c r="C69" i="43"/>
  <c r="B89" i="66" l="1"/>
  <c r="C90" i="66"/>
  <c r="C70" i="43"/>
  <c r="B69" i="43"/>
  <c r="C91" i="66" l="1"/>
  <c r="B90" i="66"/>
  <c r="B70" i="43"/>
  <c r="C71" i="43"/>
  <c r="B91" i="66" l="1"/>
  <c r="C92" i="66"/>
  <c r="C72" i="43"/>
  <c r="B71" i="43"/>
  <c r="C93" i="66" l="1"/>
  <c r="B92" i="66"/>
  <c r="C73" i="43"/>
  <c r="B72" i="43"/>
  <c r="B93" i="66" l="1"/>
  <c r="C94" i="66"/>
  <c r="C74" i="43"/>
  <c r="B73" i="43"/>
  <c r="C95" i="66" l="1"/>
  <c r="B94" i="66"/>
  <c r="C75" i="43"/>
  <c r="B74" i="43"/>
  <c r="B95" i="66" l="1"/>
  <c r="C96" i="66"/>
  <c r="C76" i="43"/>
  <c r="B75" i="43"/>
  <c r="C97" i="66" l="1"/>
  <c r="B96" i="66"/>
  <c r="C77" i="43"/>
  <c r="B76" i="43"/>
  <c r="B97" i="66" l="1"/>
  <c r="C98" i="66"/>
  <c r="C78" i="43"/>
  <c r="B77" i="43"/>
  <c r="C99" i="66" l="1"/>
  <c r="B98" i="66"/>
  <c r="B78" i="43"/>
  <c r="C79" i="43"/>
  <c r="B99" i="66" l="1"/>
  <c r="C100" i="66"/>
  <c r="C80" i="43"/>
  <c r="B79" i="43"/>
  <c r="C101" i="66" l="1"/>
  <c r="B100" i="66"/>
  <c r="C81" i="43"/>
  <c r="B80" i="43"/>
  <c r="B101" i="66" l="1"/>
  <c r="C102" i="66"/>
  <c r="C82" i="43"/>
  <c r="B81" i="43"/>
  <c r="C103" i="66" l="1"/>
  <c r="B102" i="66"/>
  <c r="C83" i="43"/>
  <c r="B82" i="43"/>
  <c r="B103" i="66" l="1"/>
  <c r="C104" i="66"/>
  <c r="C84" i="43"/>
  <c r="B83" i="43"/>
  <c r="C105" i="66" l="1"/>
  <c r="B104" i="66"/>
  <c r="C85" i="43"/>
  <c r="B84" i="43"/>
  <c r="B105" i="66" l="1"/>
  <c r="C106" i="66"/>
  <c r="C86" i="43"/>
  <c r="B85" i="43"/>
  <c r="C107" i="66" l="1"/>
  <c r="B107" i="66" s="1"/>
  <c r="B106" i="66"/>
  <c r="B86" i="43"/>
  <c r="C87" i="43"/>
  <c r="C88" i="43" l="1"/>
  <c r="B87" i="43"/>
  <c r="C89" i="43" l="1"/>
  <c r="B88" i="43"/>
  <c r="B89" i="43" l="1"/>
  <c r="C90" i="43"/>
  <c r="C91" i="43" l="1"/>
  <c r="B90" i="43"/>
  <c r="C92" i="43" l="1"/>
  <c r="B91" i="43"/>
  <c r="B92" i="43" l="1"/>
  <c r="C93" i="43"/>
  <c r="C94" i="43" l="1"/>
  <c r="B93" i="43"/>
  <c r="C95" i="43" l="1"/>
  <c r="B94" i="43"/>
  <c r="C96" i="43" l="1"/>
  <c r="B95" i="43"/>
  <c r="C97" i="43" l="1"/>
  <c r="B96" i="43"/>
  <c r="C98" i="43" l="1"/>
  <c r="B97" i="43"/>
  <c r="C99" i="43" l="1"/>
  <c r="B98" i="43"/>
  <c r="C100" i="43" l="1"/>
  <c r="B99" i="43"/>
  <c r="B100" i="43" l="1"/>
  <c r="C101" i="43"/>
  <c r="B101" i="43" l="1"/>
  <c r="C102" i="43"/>
  <c r="C103" i="43" l="1"/>
  <c r="B102" i="43"/>
  <c r="B103" i="43" l="1"/>
  <c r="C104" i="43"/>
  <c r="C105" i="43" l="1"/>
  <c r="B104" i="43"/>
  <c r="B105" i="43" l="1"/>
  <c r="C106" i="43"/>
  <c r="C107" i="43" l="1"/>
  <c r="B106" i="43"/>
  <c r="B107" i="43" l="1"/>
  <c r="C108" i="43"/>
  <c r="B108" i="43" l="1"/>
  <c r="C109" i="43"/>
  <c r="B109" i="43" s="1"/>
</calcChain>
</file>

<file path=xl/sharedStrings.xml><?xml version="1.0" encoding="utf-8"?>
<sst xmlns="http://schemas.openxmlformats.org/spreadsheetml/2006/main" count="1750" uniqueCount="640">
  <si>
    <t>Annual Subscription Term Pricing</t>
  </si>
  <si>
    <t xml:space="preserve">Software subscription prices are per year for subscription terms of less than 24 months. Pricing does not include taxes or any other applicable fees which may apply. </t>
  </si>
  <si>
    <t>Software Discount</t>
  </si>
  <si>
    <t>QuickStart Discount</t>
  </si>
  <si>
    <t>Vendor Services</t>
  </si>
  <si>
    <t>DSI Services</t>
  </si>
  <si>
    <t>Products</t>
  </si>
  <si>
    <t>AE Asset Register</t>
  </si>
  <si>
    <t>Connect Authenticate Activation Fee</t>
  </si>
  <si>
    <t>Vendor Services tab (all products)</t>
  </si>
  <si>
    <t>Asset Essentils Connector Toolkit Training</t>
  </si>
  <si>
    <t>Asset Essentials Base</t>
  </si>
  <si>
    <t>Event Manager SSL Setup</t>
  </si>
  <si>
    <t>Asset Essentials One Time Service Per Import</t>
  </si>
  <si>
    <t>Asset Essentials Basic Multi Site</t>
  </si>
  <si>
    <t>Energy Manager Cost Avoidance Setup</t>
  </si>
  <si>
    <t>Asset Essentials Capital Forecast</t>
  </si>
  <si>
    <t>Energy Manager Historical Utility Bill Population</t>
  </si>
  <si>
    <t>Asset Essentials Connect GIS</t>
  </si>
  <si>
    <t>ESTAR Sync Setup</t>
  </si>
  <si>
    <t>Asset Essentials Connector Toolkit</t>
  </si>
  <si>
    <t>Utility Bill Import Setup</t>
  </si>
  <si>
    <t>Asset Essentials Core</t>
  </si>
  <si>
    <t>Utility Bill Population</t>
  </si>
  <si>
    <t>Asset Essentials Core Plus</t>
  </si>
  <si>
    <t>Utility Bill Population - Migration</t>
  </si>
  <si>
    <t>Asset Essentials Custom User/Role Setup</t>
  </si>
  <si>
    <t>Utility Bill Population &amp; Management</t>
  </si>
  <si>
    <t>Asset Essentials Enterprise</t>
  </si>
  <si>
    <t>Energy Manager Interval Data Recording Ongoing Management</t>
  </si>
  <si>
    <t>Asset Essentials Enterprise Connector Toolkit</t>
  </si>
  <si>
    <t>Energy Manager EDI Setup</t>
  </si>
  <si>
    <t>Asset Essentials Enterprise Multi Site</t>
  </si>
  <si>
    <t>Smart Devices Implementation</t>
  </si>
  <si>
    <t>Asset Essentials GIS Asset Management</t>
  </si>
  <si>
    <t>Services Etc. tab (all products)</t>
  </si>
  <si>
    <t>Asset Essentials Inventory</t>
  </si>
  <si>
    <t>Complete Managed Service</t>
  </si>
  <si>
    <t>Asset Essentials Machine Operators/TPM Users</t>
  </si>
  <si>
    <t>Advanced Managed Service</t>
  </si>
  <si>
    <t>Asset Essentials Mapping</t>
  </si>
  <si>
    <t>Implementation tab (all products)</t>
  </si>
  <si>
    <t>Asset Essentials Pro</t>
  </si>
  <si>
    <t>Asset Essentials Pro Workflow Module</t>
  </si>
  <si>
    <t>Asset Essentials Professional</t>
  </si>
  <si>
    <t>Asset Essentials Professional Plus</t>
  </si>
  <si>
    <t>Asset Essentials Safety</t>
  </si>
  <si>
    <t>Asset Essentials Workflow Module</t>
  </si>
  <si>
    <t>Capital Forecast</t>
  </si>
  <si>
    <t>Capital Predictor</t>
  </si>
  <si>
    <t>Connect GIS</t>
  </si>
  <si>
    <t>Critical Alarm</t>
  </si>
  <si>
    <t>Energy Manager - Core</t>
  </si>
  <si>
    <t>Energy Manager EDI</t>
  </si>
  <si>
    <t>Energy Manager - Professional</t>
  </si>
  <si>
    <t>Energy Manager Base</t>
  </si>
  <si>
    <t>Energy Manager Core Migration</t>
  </si>
  <si>
    <t>Energy Manager Professional Migration</t>
  </si>
  <si>
    <t>Energy Manager Public Billboard</t>
  </si>
  <si>
    <t>Energy Manager Public Dashboard</t>
  </si>
  <si>
    <t>Event Manager - Core</t>
  </si>
  <si>
    <t>Event Manager - Enterprise</t>
  </si>
  <si>
    <t>Event Manager - One Additional Site</t>
  </si>
  <si>
    <t>Event Manager - Pack of 10</t>
  </si>
  <si>
    <t>Event Manager - Pack of 20</t>
  </si>
  <si>
    <t>Event Manager - Professional</t>
  </si>
  <si>
    <t>Event Manager Non Preferred Payment Vendor</t>
  </si>
  <si>
    <t>Event Manager SSL Certifications</t>
  </si>
  <si>
    <t>Event Publisher</t>
  </si>
  <si>
    <t>Event Publisher 1 Additional Site</t>
  </si>
  <si>
    <t>Event Publisher Pack of 10 Additional Sites</t>
  </si>
  <si>
    <t>External Calendar Import Tool</t>
  </si>
  <si>
    <t>Facility Schedule</t>
  </si>
  <si>
    <t>Help Desk</t>
  </si>
  <si>
    <t>Incident</t>
  </si>
  <si>
    <t>Insight</t>
  </si>
  <si>
    <t>Inventory Edge</t>
  </si>
  <si>
    <t>M311 - 1 Module</t>
  </si>
  <si>
    <t>M311 - Up to 3 Modules</t>
  </si>
  <si>
    <t>M311 - Up to 5 Modules</t>
  </si>
  <si>
    <t>M311 - Up to 8 Modules</t>
  </si>
  <si>
    <t>Maintenance Edge</t>
  </si>
  <si>
    <t>MDM</t>
  </si>
  <si>
    <t>Predictor Enterprise</t>
  </si>
  <si>
    <t>Predictor Enterprise Additional Department</t>
  </si>
  <si>
    <t>Smart Assets Core</t>
  </si>
  <si>
    <t>Smart Devices</t>
  </si>
  <si>
    <t>Origin</t>
  </si>
  <si>
    <t>Work Planner</t>
  </si>
  <si>
    <t>Government Price Book | Work &amp; Asset (Cities &amp; Counties)</t>
  </si>
  <si>
    <t>AE Core</t>
  </si>
  <si>
    <t>AE Core ++</t>
  </si>
  <si>
    <t>AE Professional</t>
  </si>
  <si>
    <t>AE Professional ++</t>
  </si>
  <si>
    <t>AE Enterprise</t>
  </si>
  <si>
    <t>AE Add-Ons</t>
  </si>
  <si>
    <t>Asset Essentials</t>
  </si>
  <si>
    <t>Asset</t>
  </si>
  <si>
    <t xml:space="preserve">Asset Essentials </t>
  </si>
  <si>
    <t>Connector</t>
  </si>
  <si>
    <t>AE Capital</t>
  </si>
  <si>
    <t>Core</t>
  </si>
  <si>
    <t>Core Plus</t>
  </si>
  <si>
    <t>Essentials Professional</t>
  </si>
  <si>
    <t>Essentials Professional Plus</t>
  </si>
  <si>
    <t>Enterprise</t>
  </si>
  <si>
    <t>Toolkit</t>
  </si>
  <si>
    <t>Forecast</t>
  </si>
  <si>
    <t>Population Range</t>
  </si>
  <si>
    <t>AEss-PopCore</t>
  </si>
  <si>
    <t>AEss-PopCorePlus</t>
  </si>
  <si>
    <t>AEss-PopPro</t>
  </si>
  <si>
    <t>AEss-PopProPlus</t>
  </si>
  <si>
    <t>AEss-PopEnt</t>
  </si>
  <si>
    <t>AEss-GovCTK</t>
  </si>
  <si>
    <t>AEss-GovCapF</t>
  </si>
  <si>
    <t>Block Name</t>
  </si>
  <si>
    <t>Min</t>
  </si>
  <si>
    <t>Max</t>
  </si>
  <si>
    <t>Core Solution</t>
  </si>
  <si>
    <t>Core Plus Solution</t>
  </si>
  <si>
    <t>Add-On</t>
  </si>
  <si>
    <t>Cities</t>
  </si>
  <si>
    <t xml:space="preserve">--  </t>
  </si>
  <si>
    <t>Custom</t>
  </si>
  <si>
    <t>Counties</t>
  </si>
  <si>
    <t>&gt;1,100,000</t>
  </si>
  <si>
    <t>Facilities Only</t>
  </si>
  <si>
    <t>Square Footage</t>
  </si>
  <si>
    <t>N/A</t>
  </si>
  <si>
    <t>3,000,000+</t>
  </si>
  <si>
    <t>Non Population Based</t>
  </si>
  <si>
    <t>+</t>
  </si>
  <si>
    <t>Other</t>
  </si>
  <si>
    <t>Available workflow modules include: Facilities and Physical Plant; and Parks, Recreation, and Forestry;Electric and Gas; Sanitation; Fleet; Water Distribution and Waste Water Collection; Treatment Plants; Storm Water;</t>
  </si>
  <si>
    <t>Asset Essentials | One-Time Services</t>
  </si>
  <si>
    <t>Connector Toolkit</t>
  </si>
  <si>
    <t>Per Import</t>
  </si>
  <si>
    <t>Training (per Day)</t>
  </si>
  <si>
    <t>(Equip., Users,</t>
  </si>
  <si>
    <t>AEssCTT</t>
  </si>
  <si>
    <t>not WO / PM)</t>
  </si>
  <si>
    <r>
      <t xml:space="preserve">Other Services </t>
    </r>
    <r>
      <rPr>
        <b/>
        <vertAlign val="superscript"/>
        <sz val="8"/>
        <color theme="0"/>
        <rFont val="Arial"/>
        <family val="2"/>
      </rPr>
      <t>(1)</t>
    </r>
  </si>
  <si>
    <t>Other Services</t>
  </si>
  <si>
    <t>&gt; 250,000</t>
  </si>
  <si>
    <t>See User Based</t>
  </si>
  <si>
    <t>User Based</t>
  </si>
  <si>
    <t>(1) Required if the customer purchases the Connector Toolkit subscription product</t>
  </si>
  <si>
    <t>Government Price Book | Work &amp; Asset (Other) -- SSD, State and Federal</t>
  </si>
  <si>
    <t>AE Core Plus</t>
  </si>
  <si>
    <t>Add-Ons</t>
  </si>
  <si>
    <t>AE GIS Asset Management</t>
  </si>
  <si>
    <t>Machine Operators /</t>
  </si>
  <si>
    <t>Custom User /</t>
  </si>
  <si>
    <t>AEE Connector Toolkit</t>
  </si>
  <si>
    <t>AEss-UserCore</t>
  </si>
  <si>
    <t>AEss-UserCorePlus</t>
  </si>
  <si>
    <t>AEss-GISAM</t>
  </si>
  <si>
    <t>TPM Users</t>
  </si>
  <si>
    <t>AEss-Connect</t>
  </si>
  <si>
    <t>AEss-UserEnt</t>
  </si>
  <si>
    <t>Role Setup</t>
  </si>
  <si>
    <t>AEEnt-Connect</t>
  </si>
  <si>
    <t>AEss-MOTPM</t>
  </si>
  <si>
    <t>AEss-CustURS</t>
  </si>
  <si>
    <t>Users</t>
  </si>
  <si>
    <t>Per User</t>
  </si>
  <si>
    <t>ARR</t>
  </si>
  <si>
    <t>Smart Assets</t>
  </si>
  <si>
    <t>Subscription</t>
  </si>
  <si>
    <t>Implementation*</t>
  </si>
  <si>
    <t>200+</t>
  </si>
  <si>
    <t>*Implementation cost is for MyDevices hardware only. Other hardware will be custom priced</t>
  </si>
  <si>
    <t>Government Price Book | Startegic Asset Management</t>
  </si>
  <si>
    <t>Predictor / Capital Predictor</t>
  </si>
  <si>
    <t>Asset Register</t>
  </si>
  <si>
    <t>PRE-Ent</t>
  </si>
  <si>
    <t>PRE-Dept</t>
  </si>
  <si>
    <t>PRE-WP</t>
  </si>
  <si>
    <t>AE-REG</t>
  </si>
  <si>
    <r>
      <t>1</t>
    </r>
    <r>
      <rPr>
        <b/>
        <vertAlign val="superscript"/>
        <sz val="8"/>
        <color rgb="FFFFFFFF"/>
        <rFont val="Arial"/>
        <family val="2"/>
      </rPr>
      <t>st</t>
    </r>
    <r>
      <rPr>
        <b/>
        <sz val="8"/>
        <color rgb="FFFFFFFF"/>
        <rFont val="Arial"/>
        <family val="2"/>
      </rPr>
      <t xml:space="preserve"> Asset Class </t>
    </r>
    <r>
      <rPr>
        <b/>
        <vertAlign val="superscript"/>
        <sz val="8"/>
        <color rgb="FFFFFFFF"/>
        <rFont val="Arial"/>
        <family val="2"/>
      </rPr>
      <t>(1)</t>
    </r>
  </si>
  <si>
    <r>
      <t xml:space="preserve">Add'l Asset Classes </t>
    </r>
    <r>
      <rPr>
        <b/>
        <vertAlign val="superscript"/>
        <sz val="8"/>
        <color rgb="FFFFFFFF"/>
        <rFont val="Arial"/>
        <family val="2"/>
      </rPr>
      <t>(1)</t>
    </r>
  </si>
  <si>
    <t>&gt;5,000,000</t>
  </si>
  <si>
    <t>Special Service Districts</t>
  </si>
  <si>
    <t>County pricing less 25%</t>
  </si>
  <si>
    <t>All Other</t>
  </si>
  <si>
    <t>(1) Available Predictor Asset Classes include: Facilities and Physical Plant; and Parks, Recreation, and Forestry;Electric; Gas; Sanitation; Fleet; Water Distribution;  Waste Water Collection; Treatment Plants; Storm Water</t>
  </si>
  <si>
    <t>Software</t>
  </si>
  <si>
    <t>Managed Service</t>
  </si>
  <si>
    <t>Origin SW</t>
  </si>
  <si>
    <t>Facility</t>
  </si>
  <si>
    <t>Energ Manager - Core  ENMGR-STD</t>
  </si>
  <si>
    <t>Energy Mananger Professional ENMGR-Pro</t>
  </si>
  <si>
    <t>Public Billboard
ENMGR-PBB</t>
  </si>
  <si>
    <t xml:space="preserve"> Energy Manager Professional - Migration ENMGR-UTTX</t>
  </si>
  <si>
    <t>Utility Bill Population 
(by Account)</t>
  </si>
  <si>
    <t>Interval Data Recording
(by meter)</t>
  </si>
  <si>
    <t>ENMGR-UBP-NPK12</t>
  </si>
  <si>
    <t>ENMGR-UBPM-NPK12</t>
  </si>
  <si>
    <t>ENMGR-UBP-UTTX</t>
  </si>
  <si>
    <t>ENMGR-IDROM</t>
  </si>
  <si>
    <t>ENMRGR-EDI</t>
  </si>
  <si>
    <t>ENMRGR-EDI-Setup</t>
  </si>
  <si>
    <r>
      <t xml:space="preserve">Active Accounts </t>
    </r>
    <r>
      <rPr>
        <b/>
        <u val="singleAccounting"/>
        <vertAlign val="superscript"/>
        <sz val="14"/>
        <color rgb="FFFFFFFF"/>
        <rFont val="Calibri"/>
        <family val="2"/>
        <scheme val="minor"/>
      </rPr>
      <t>(1)</t>
    </r>
  </si>
  <si>
    <t>Utility Bill Population - UBP</t>
  </si>
  <si>
    <t>Utility Bill Population 
&amp; Management - UBPM</t>
  </si>
  <si>
    <t xml:space="preserve">Interval Data Recording Ongoing Management </t>
  </si>
  <si>
    <t>Electronic Data Interchange</t>
  </si>
  <si>
    <t>All Government Entities</t>
  </si>
  <si>
    <t>&gt; 1,000</t>
  </si>
  <si>
    <t xml:space="preserve">(1) 1 Account = 1 Utility Bill </t>
  </si>
  <si>
    <t>Energy Manager | One-Time Services</t>
  </si>
  <si>
    <t>Base</t>
  </si>
  <si>
    <t>ENMGR-CAS</t>
  </si>
  <si>
    <t>ENMGR-UBIS</t>
  </si>
  <si>
    <t>ENMGR-HUBP</t>
  </si>
  <si>
    <t>ENMGR-ESTAR</t>
  </si>
  <si>
    <t>Cost</t>
  </si>
  <si>
    <t>Utility Bill</t>
  </si>
  <si>
    <t>Historical Utility Bill</t>
  </si>
  <si>
    <t>Avoidance Setup</t>
  </si>
  <si>
    <t>Import Setup</t>
  </si>
  <si>
    <r>
      <t xml:space="preserve">Population - HUBP </t>
    </r>
    <r>
      <rPr>
        <b/>
        <vertAlign val="superscript"/>
        <sz val="14"/>
        <color rgb="FFFFFFFF"/>
        <rFont val="Calibri"/>
        <family val="2"/>
        <scheme val="minor"/>
      </rPr>
      <t>(3)</t>
    </r>
  </si>
  <si>
    <t>(per Facility)</t>
  </si>
  <si>
    <t>(per File)</t>
  </si>
  <si>
    <t>One-Time Services</t>
  </si>
  <si>
    <t>(1) 1 Account = 1 Utility Bill or 1 Sub-Meter or 1 Virtual Meter</t>
  </si>
  <si>
    <t>(3) Streetlight Accounts cannot be combined for pricing for Historical Bill Entry or Bill Processing (Setup &amp; Annual); Streetlight Accounts can be combined for pricing for</t>
  </si>
  <si>
    <t xml:space="preserve">     EM Self Service customers as 1 Account</t>
  </si>
  <si>
    <t>Government Price Book | Technology</t>
  </si>
  <si>
    <t>ConnectAuthenticate</t>
  </si>
  <si>
    <t>Number of Employees</t>
  </si>
  <si>
    <t>TEINS</t>
  </si>
  <si>
    <t>TEHPDK</t>
  </si>
  <si>
    <t>CT-AU-QS</t>
  </si>
  <si>
    <t>Base Solution</t>
  </si>
  <si>
    <t>Activation Fee</t>
  </si>
  <si>
    <t>Tech Essentials Gov 1</t>
  </si>
  <si>
    <t>Tech Essentials Gov 2</t>
  </si>
  <si>
    <t>Tech Essentials Gov 3</t>
  </si>
  <si>
    <t>Tech Essentials Gov 4</t>
  </si>
  <si>
    <t>Tech Essentials Gov 5</t>
  </si>
  <si>
    <t>Tech Essentials Gov 6</t>
  </si>
  <si>
    <t>Tech Essentials Gov 7</t>
  </si>
  <si>
    <t>Tech Essentials Gov 8</t>
  </si>
  <si>
    <t>Tech Essentials Gov 9</t>
  </si>
  <si>
    <t>--</t>
  </si>
  <si>
    <t>Gov Event by Location</t>
  </si>
  <si>
    <t>Event Manager Core</t>
  </si>
  <si>
    <t>Event Manager Professional</t>
  </si>
  <si>
    <t>Event Manager Enterprise</t>
  </si>
  <si>
    <t>One Additional EvM Site</t>
  </si>
  <si>
    <t>Pack of 10 Sites</t>
  </si>
  <si>
    <t>Pack of 20 Sites</t>
  </si>
  <si>
    <t>Non-Preferred Payment Vendor</t>
  </si>
  <si>
    <t>Event Manager SSL Certificates</t>
  </si>
  <si>
    <t>Number of Locations</t>
  </si>
  <si>
    <t>EVM-1Add</t>
  </si>
  <si>
    <t>EVM-Pack10Add</t>
  </si>
  <si>
    <t>EVM-Pack20Add</t>
  </si>
  <si>
    <t>EVM-ECI-Loc</t>
  </si>
  <si>
    <t>see product code in notes below</t>
  </si>
  <si>
    <t>EVM-SSL</t>
  </si>
  <si>
    <t>Add-on</t>
  </si>
  <si>
    <t>EVM-SSL-Setup</t>
  </si>
  <si>
    <t>Government</t>
  </si>
  <si>
    <t>Government Location 1</t>
  </si>
  <si>
    <t>Government Location 2</t>
  </si>
  <si>
    <t>Government Location 3</t>
  </si>
  <si>
    <t>Government Location 4</t>
  </si>
  <si>
    <t>Government Location 5</t>
  </si>
  <si>
    <t>Government Location 6</t>
  </si>
  <si>
    <t>Government Location 7</t>
  </si>
  <si>
    <t>Government Location 8</t>
  </si>
  <si>
    <t>Government Location 9</t>
  </si>
  <si>
    <t>Note:API activation included for Pro and premium</t>
  </si>
  <si>
    <t>Non Preferred vendor payment products:</t>
  </si>
  <si>
    <t>TouchNet EVM-Tnet</t>
  </si>
  <si>
    <t>NIC EVM-NIC</t>
  </si>
  <si>
    <t>Trust Commerce EVM-Tcom</t>
  </si>
  <si>
    <t>Tempus EVM-Tem</t>
  </si>
  <si>
    <t>PayFlowPro EVM-PFPro</t>
  </si>
  <si>
    <t>Authorize.Net eVM-Anet</t>
  </si>
  <si>
    <t>Preferred vendor payment products that are free:</t>
  </si>
  <si>
    <t>PayPal EVM-PayPal</t>
  </si>
  <si>
    <t>Stripe EVM-Stripe</t>
  </si>
  <si>
    <t>CITIES</t>
  </si>
  <si>
    <t>SmartGov - Core
Annual List Price</t>
  </si>
  <si>
    <t>SmartGov Enterprise
Annual List Price</t>
  </si>
  <si>
    <t>0 - 3999</t>
  </si>
  <si>
    <t>4000 - 8999</t>
  </si>
  <si>
    <t>9000 - 14999</t>
  </si>
  <si>
    <t>15000 - 21999</t>
  </si>
  <si>
    <t>22000 - 29999</t>
  </si>
  <si>
    <t>30000 - 44999</t>
  </si>
  <si>
    <t>45000 - 59999</t>
  </si>
  <si>
    <t>60000 - 89999</t>
  </si>
  <si>
    <t>90000 - 119999</t>
  </si>
  <si>
    <t>120000 - 149999</t>
  </si>
  <si>
    <t>150000 - 179999</t>
  </si>
  <si>
    <t>180000 - 249999</t>
  </si>
  <si>
    <t>&gt;250000</t>
  </si>
  <si>
    <t>NOTE: Core includes one of 3 modules (Permitting, Business Licensing or Code Enforcement)</t>
  </si>
  <si>
    <t>NOTE: Enterprise includes all 3 modules (Permitting, Business Licensing or Code Enforcement)</t>
  </si>
  <si>
    <t>COUNTIES</t>
  </si>
  <si>
    <t>0 - 9999</t>
  </si>
  <si>
    <t>10000 - 19999</t>
  </si>
  <si>
    <t>20000 - 29999</t>
  </si>
  <si>
    <t>30000 - 39999</t>
  </si>
  <si>
    <t>40000 - 59999</t>
  </si>
  <si>
    <t>250000 - 349999</t>
  </si>
  <si>
    <t>350000 - 499999</t>
  </si>
  <si>
    <t>500000 - 649999</t>
  </si>
  <si>
    <t>650000 - 799999</t>
  </si>
  <si>
    <t>800000 - 949999</t>
  </si>
  <si>
    <t>950000 - 1099999</t>
  </si>
  <si>
    <t>&gt;1100000</t>
  </si>
  <si>
    <t>SmartGov | Connectors</t>
  </si>
  <si>
    <t>ECM - Laserfiche</t>
  </si>
  <si>
    <t>Financial</t>
  </si>
  <si>
    <t>Merchant</t>
  </si>
  <si>
    <t>Merchant - Preferred</t>
  </si>
  <si>
    <t>Merchant - Point &amp; Pay</t>
  </si>
  <si>
    <t>RENEWAL Only</t>
  </si>
  <si>
    <t>BlueBeam</t>
  </si>
  <si>
    <t>Contractor</t>
  </si>
  <si>
    <t>Active Directory</t>
  </si>
  <si>
    <t>SmartGov API</t>
  </si>
  <si>
    <t>Government Price Book | SmartGov</t>
  </si>
  <si>
    <t>SmartGov | Base Solution &amp; Add-Ons</t>
  </si>
  <si>
    <t>User License</t>
  </si>
  <si>
    <r>
      <t xml:space="preserve">Public Portal </t>
    </r>
    <r>
      <rPr>
        <b/>
        <vertAlign val="superscript"/>
        <sz val="11"/>
        <color rgb="FFFFFFFF"/>
        <rFont val="Calibri"/>
        <family val="2"/>
        <scheme val="minor"/>
      </rPr>
      <t>(1)</t>
    </r>
  </si>
  <si>
    <t>DSI-CDUL</t>
  </si>
  <si>
    <t>DSI-CDPP</t>
  </si>
  <si>
    <t>(Base Solution)</t>
  </si>
  <si>
    <t>(Add-On)</t>
  </si>
  <si>
    <t>Price per User</t>
  </si>
  <si>
    <t>(1) If a customer purchases User Licenses and wishes to purchase the Public Portal as well, all User Licenses</t>
  </si>
  <si>
    <t xml:space="preserve">     must pay the additional fee</t>
  </si>
  <si>
    <t>(2) Only for users that need to use the tool</t>
  </si>
  <si>
    <t>GIS</t>
  </si>
  <si>
    <t>Only for user based license</t>
  </si>
  <si>
    <t>Parcel</t>
  </si>
  <si>
    <t>CD-GCR</t>
  </si>
  <si>
    <t>CD-Fees</t>
  </si>
  <si>
    <t>CD-WT10</t>
  </si>
  <si>
    <t>CD-PCon</t>
  </si>
  <si>
    <t>CD-ParCon</t>
  </si>
  <si>
    <t>CD-MapCon</t>
  </si>
  <si>
    <t>CD-FinCon</t>
  </si>
  <si>
    <t>CD-ADFSCon</t>
  </si>
  <si>
    <t>CD-DMuTC</t>
  </si>
  <si>
    <t>CD-Lafi</t>
  </si>
  <si>
    <t>CD-MerCon</t>
  </si>
  <si>
    <t>CD-ConCon</t>
  </si>
  <si>
    <t>CD-CusCon</t>
  </si>
  <si>
    <t>CD-MIG-SELF</t>
  </si>
  <si>
    <t>CD-MIG-BASE</t>
  </si>
  <si>
    <t>CD-MIG-PMT</t>
  </si>
  <si>
    <t>CD-MIG-LIC</t>
  </si>
  <si>
    <t>CD-MIG-CE</t>
  </si>
  <si>
    <t>CD-MIG-INSP</t>
  </si>
  <si>
    <t>CD-DatMi</t>
  </si>
  <si>
    <t>CD-CustomRe</t>
  </si>
  <si>
    <t>Pricebook​​</t>
  </si>
  <si>
    <t>Population</t>
  </si>
  <si>
    <t>General Config</t>
  </si>
  <si>
    <t>Fee Setup (per page)</t>
  </si>
  <si>
    <t>Business Process Analysis</t>
  </si>
  <si>
    <t>Post Go Live Implementation Support</t>
  </si>
  <si>
    <t>Workflow template customization</t>
  </si>
  <si>
    <t>Portal Config</t>
  </si>
  <si>
    <t>Parcel Connector</t>
  </si>
  <si>
    <t>Map Connector</t>
  </si>
  <si>
    <t>Financial Export Connector</t>
  </si>
  <si>
    <t>Active Directory Connector</t>
  </si>
  <si>
    <t>Blue Beam Connector</t>
  </si>
  <si>
    <t>Laserfishe Connector</t>
  </si>
  <si>
    <t>Existing Merchant Connector</t>
  </si>
  <si>
    <t>Contractor Connector</t>
  </si>
  <si>
    <t>Custom Connector</t>
  </si>
  <si>
    <t>Client completed input form (each)</t>
  </si>
  <si>
    <t>Base Standardized Migration Cost</t>
  </si>
  <si>
    <t xml:space="preserve">   Standardized Data Migration - Permits</t>
  </si>
  <si>
    <t xml:space="preserve">   Standardized Data Migration - Licencing</t>
  </si>
  <si>
    <t xml:space="preserve">   Standardized Data Migration - Code Enforcement</t>
  </si>
  <si>
    <t xml:space="preserve">   Standardized Data Migration - Recurring Inspections</t>
  </si>
  <si>
    <t>Custom Data Migration (hourly)</t>
  </si>
  <si>
    <t>Custom Reports and Documents (each)</t>
  </si>
  <si>
    <t xml:space="preserve">Training Fees </t>
  </si>
  <si>
    <t>Price</t>
  </si>
  <si>
    <t>Basic</t>
  </si>
  <si>
    <t>Premium</t>
  </si>
  <si>
    <t>Elite</t>
  </si>
  <si>
    <t>Proejct Management</t>
  </si>
  <si>
    <t>Project Management 15% of total Project Cost</t>
  </si>
  <si>
    <t>Government Price Book | Implementation</t>
  </si>
  <si>
    <t>Maintenance</t>
  </si>
  <si>
    <t>Tech Essentials</t>
  </si>
  <si>
    <t>Event</t>
  </si>
  <si>
    <t>Implementation</t>
  </si>
  <si>
    <t>Edge</t>
  </si>
  <si>
    <t>Manager</t>
  </si>
  <si>
    <t>Consulting</t>
  </si>
  <si>
    <t>Note:  Travel and expenses for on-site services will be billed at cost unless otherwise dessignated</t>
  </si>
  <si>
    <t>Energy Manager</t>
  </si>
  <si>
    <t>Energy</t>
  </si>
  <si>
    <t>Facilities*</t>
  </si>
  <si>
    <t>Accounts</t>
  </si>
  <si>
    <t>Processing</t>
  </si>
  <si>
    <t>151+</t>
  </si>
  <si>
    <t>1 Facility = 1 building</t>
  </si>
  <si>
    <t>Origin Implementation</t>
  </si>
  <si>
    <t>Ensure</t>
  </si>
  <si>
    <t>Deploy</t>
  </si>
  <si>
    <t>Cities &amp; Counties</t>
  </si>
  <si>
    <t>5,000,000+</t>
  </si>
  <si>
    <t>Note: Origin Implementation may be custom priced based on actual number and size of buildings but will not exceed published price.</t>
  </si>
  <si>
    <t>Training &amp; Implementation Packages</t>
  </si>
  <si>
    <t>Product Name</t>
  </si>
  <si>
    <t>Type</t>
  </si>
  <si>
    <t>Notes</t>
  </si>
  <si>
    <t>Enterprise Project Management</t>
  </si>
  <si>
    <t>Project Managememnt</t>
  </si>
  <si>
    <t>AE Parts Implementation Consulting</t>
  </si>
  <si>
    <t>Implementation &amp; Consulting</t>
  </si>
  <si>
    <t>AE Per User Implementation</t>
  </si>
  <si>
    <t>AE Additional Department Implementation</t>
  </si>
  <si>
    <t>Event Manager Consulting - Implementation</t>
  </si>
  <si>
    <t>Consulting Service (Consulting)</t>
  </si>
  <si>
    <t>Consulting Service per day</t>
  </si>
  <si>
    <t>Professional Services</t>
  </si>
  <si>
    <t>On-Demand Service</t>
  </si>
  <si>
    <t>Dude Data Presentation (DDP)</t>
  </si>
  <si>
    <t>Renewable Product.  Custom report built for clients</t>
  </si>
  <si>
    <t>Custom Data Change (CDataC)</t>
  </si>
  <si>
    <t>Custom Data Gathering (CustDG)</t>
  </si>
  <si>
    <t>Travel Adder for travel outside the continental US</t>
  </si>
  <si>
    <t>1 Week (4 days) Onsite Consulting Package (FDOTP)</t>
  </si>
  <si>
    <t>Data Review (DatREv) Renewable Service Product</t>
  </si>
  <si>
    <t>Administration Fee (ADMINmulti)</t>
  </si>
  <si>
    <t xml:space="preserve">$50 per invoice </t>
  </si>
  <si>
    <t>Product used for fee charged when Semi-Annual, Quarterly, or Monthly billing is selected.</t>
  </si>
  <si>
    <t>Note: Services may be custom priced when the accompanying subscription software falls into a custom priced tier</t>
  </si>
  <si>
    <t>Note:  Travel and expenses for on-site services will be billed at cost unless otherwise designated</t>
  </si>
  <si>
    <t>Vendor Delivered Services  |  Government</t>
  </si>
  <si>
    <t>Selling Price</t>
  </si>
  <si>
    <t>Description</t>
  </si>
  <si>
    <r>
      <t>Under 75,000 Ft</t>
    </r>
    <r>
      <rPr>
        <b/>
        <vertAlign val="superscript"/>
        <sz val="9"/>
        <color rgb="FFFFFFFF"/>
        <rFont val="Arial"/>
        <family val="2"/>
      </rPr>
      <t>2</t>
    </r>
  </si>
  <si>
    <r>
      <t>Over 75,000 Ft</t>
    </r>
    <r>
      <rPr>
        <b/>
        <vertAlign val="superscript"/>
        <sz val="9"/>
        <color rgb="FFFFFFFF"/>
        <rFont val="Arial"/>
        <family val="2"/>
      </rPr>
      <t>2</t>
    </r>
  </si>
  <si>
    <t>Facility Condition Assessments</t>
  </si>
  <si>
    <t>Government Facility Condition Assessment - FCA</t>
  </si>
  <si>
    <t>•  Government and other except healthcare and education
•  FCA reports are at the building level; not sub-location level
•  Process equipment for Water, Wastewater, and Power excluded</t>
  </si>
  <si>
    <r>
      <t>$0.1212 / Ft</t>
    </r>
    <r>
      <rPr>
        <vertAlign val="superscript"/>
        <sz val="9"/>
        <color theme="1"/>
        <rFont val="Arial"/>
        <family val="2"/>
      </rPr>
      <t>2</t>
    </r>
  </si>
  <si>
    <t>Parking Deck Facility Condition Assessment - ParDeck</t>
  </si>
  <si>
    <t>•  Parking Deck Structures</t>
  </si>
  <si>
    <t>$5,788
(Can be combined with above to achieve minimum)</t>
  </si>
  <si>
    <r>
      <t>$0.077 / Ft</t>
    </r>
    <r>
      <rPr>
        <vertAlign val="superscript"/>
        <sz val="9"/>
        <color theme="1"/>
        <rFont val="Arial"/>
        <family val="2"/>
      </rPr>
      <t>2</t>
    </r>
  </si>
  <si>
    <t>Inventory Data Gathering - Datag</t>
  </si>
  <si>
    <t>•  Standard Data Gathering Scope of Work</t>
  </si>
  <si>
    <r>
      <t>$0.033 / Ft</t>
    </r>
    <r>
      <rPr>
        <vertAlign val="superscript"/>
        <sz val="9"/>
        <color theme="1"/>
        <rFont val="Arial"/>
        <family val="2"/>
      </rPr>
      <t>2</t>
    </r>
  </si>
  <si>
    <t>Facility Condition Assessment – Add’l Square Footage (FCAadd)</t>
  </si>
  <si>
    <t>When a client wants to add additional square footage to FCA</t>
  </si>
  <si>
    <t>Energy Desktop Analysis (ENRG-DTA)</t>
  </si>
  <si>
    <t>Requires Previous FCA</t>
  </si>
  <si>
    <t>$0.0315/sq ft</t>
  </si>
  <si>
    <t>ASHRAE Level II Energy Audit (No previous FCA) (ENRG-Audit)</t>
  </si>
  <si>
    <t>5,000 - 20,000  sq ft</t>
  </si>
  <si>
    <t>20,001 - 40,000 sq ft</t>
  </si>
  <si>
    <t>40001 - 75,000 sq ft</t>
  </si>
  <si>
    <t>$0.0945/sq ft</t>
  </si>
  <si>
    <t>ASHRAE Level II Energy Audit (With previous FCA) (ENRG-Audit-FCA)</t>
  </si>
  <si>
    <t>40,001 - 75,000 sq ft</t>
  </si>
  <si>
    <t>$0.0735/sq ft</t>
  </si>
  <si>
    <t>ADD</t>
  </si>
  <si>
    <t>Correction Facility Adder - Cfadder</t>
  </si>
  <si>
    <t>•  For stand-alone correctional facility</t>
  </si>
  <si>
    <r>
      <t>$0.033 / Ft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Adder</t>
    </r>
  </si>
  <si>
    <t>Facility Condition Assessments &amp; Data Gathering</t>
  </si>
  <si>
    <t>Special Focus-Facility Condition Assessment</t>
  </si>
  <si>
    <t>•  Zoos, Camps, Parks &amp; Rec, Large Geography (Statewide) Projects  
   and other off vertical opportunities</t>
  </si>
  <si>
    <t>Custom Quote</t>
  </si>
  <si>
    <t>Equipment Barcode Tagging - EquipTag</t>
  </si>
  <si>
    <r>
      <t>$0.0164 / Ft</t>
    </r>
    <r>
      <rPr>
        <vertAlign val="superscript"/>
        <sz val="9"/>
        <color theme="1"/>
        <rFont val="Arial"/>
        <family val="2"/>
      </rPr>
      <t>2</t>
    </r>
  </si>
  <si>
    <t>Partner Data Import (IMP3rdFCA)</t>
  </si>
  <si>
    <t>Data Imports for when DSI PDS Partners perform work directly with DSI Clients.</t>
  </si>
  <si>
    <t>Additional Services</t>
  </si>
  <si>
    <t>PM Schedule Creation - PMTask</t>
  </si>
  <si>
    <t>•  PM plan of equipment that requires routine service
•  Deliverable is an EXCEL File imported to client's Dude account</t>
  </si>
  <si>
    <r>
      <t>$0.0164 / Ft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
($1,200 Minimum)</t>
    </r>
  </si>
  <si>
    <t xml:space="preserve">Note 1: Custom quote is needed for any treatment plants, zoos, camps, parks &amp; recreation, large geography (statewide) projects </t>
  </si>
  <si>
    <t xml:space="preserve">              and other off vertical opportunities</t>
  </si>
  <si>
    <t>Note 2: NJPA &amp; TCPN Discount is 3% on DG, FCA &amp; PMSC; these services are not on Buy Board</t>
  </si>
  <si>
    <r>
      <t xml:space="preserve">COUNTIES, </t>
    </r>
    <r>
      <rPr>
        <b/>
        <i/>
        <sz val="14"/>
        <color rgb="FFC00000"/>
        <rFont val="Calibri"/>
        <family val="2"/>
        <scheme val="minor"/>
      </rPr>
      <t>NOTE: NOT per unit pricing but based on total population</t>
    </r>
  </si>
  <si>
    <t>Price Book Name</t>
  </si>
  <si>
    <t>Population
Estimate **</t>
  </si>
  <si>
    <t>M311- 1 Module</t>
  </si>
  <si>
    <t xml:space="preserve">Annual </t>
  </si>
  <si>
    <t>Annual</t>
  </si>
  <si>
    <t xml:space="preserve">M311 01 County-Population </t>
  </si>
  <si>
    <t>-</t>
  </si>
  <si>
    <t>M311 02 County-Population</t>
  </si>
  <si>
    <t>M311 03 County-Population</t>
  </si>
  <si>
    <t>M311 04 County-Population</t>
  </si>
  <si>
    <t>M311 05 County-Population</t>
  </si>
  <si>
    <t>M311 06 County-Population</t>
  </si>
  <si>
    <t>M311 07 County-Population</t>
  </si>
  <si>
    <t>M311 08 County-Population</t>
  </si>
  <si>
    <t>M311 09 County-Population</t>
  </si>
  <si>
    <t>M311 10 County-Population</t>
  </si>
  <si>
    <t>M311 11 County-Population</t>
  </si>
  <si>
    <t>M311 12 County-Population</t>
  </si>
  <si>
    <t>M311 13 County-Population</t>
  </si>
  <si>
    <t>Custom Proposal Required on all Products</t>
  </si>
  <si>
    <r>
      <t xml:space="preserve">Municipalities and Cities, </t>
    </r>
    <r>
      <rPr>
        <b/>
        <i/>
        <sz val="14"/>
        <color rgb="FFC00000"/>
        <rFont val="Calibri"/>
        <family val="2"/>
        <scheme val="minor"/>
      </rPr>
      <t>NOTE: NOT per unit pricing but based on total population</t>
    </r>
  </si>
  <si>
    <t>M311 01 Muni-Population</t>
  </si>
  <si>
    <t>M311 02 Muni-Population</t>
  </si>
  <si>
    <t>M311 03 Muni-Population</t>
  </si>
  <si>
    <t>M311 04 Muni-Population</t>
  </si>
  <si>
    <t>M311 05 Muni-Population</t>
  </si>
  <si>
    <t>M311 06 Muni-Population</t>
  </si>
  <si>
    <t>M311 07 Muni-Population</t>
  </si>
  <si>
    <t>M311 08 Muni-Population</t>
  </si>
  <si>
    <t>M311 09 Muni-Population</t>
  </si>
  <si>
    <t>M311 10 Muni-Population</t>
  </si>
  <si>
    <t>M311 11 Muni-Population</t>
  </si>
  <si>
    <t>M311 12 Muni-Population</t>
  </si>
  <si>
    <t>M311 13 Muni-Population</t>
  </si>
  <si>
    <t>180,000+</t>
  </si>
  <si>
    <t>Asset Essentials | Base Solution &amp; Add-Ons</t>
  </si>
  <si>
    <t>Workflow</t>
  </si>
  <si>
    <t>Pro Workflow</t>
  </si>
  <si>
    <t>AE Connect</t>
  </si>
  <si>
    <t>Essentials</t>
  </si>
  <si>
    <t>Module</t>
  </si>
  <si>
    <t>Essentials Pro</t>
  </si>
  <si>
    <t>AE Inventory</t>
  </si>
  <si>
    <t>AEss-Gov</t>
  </si>
  <si>
    <r>
      <t xml:space="preserve">See Below </t>
    </r>
    <r>
      <rPr>
        <b/>
        <vertAlign val="superscript"/>
        <sz val="8"/>
        <color rgb="FFFFFFFF"/>
        <rFont val="Arial"/>
        <family val="2"/>
      </rPr>
      <t>(1) (2)</t>
    </r>
  </si>
  <si>
    <t>AEss-GovPro</t>
  </si>
  <si>
    <r>
      <t xml:space="preserve">AEss-GovInv </t>
    </r>
    <r>
      <rPr>
        <b/>
        <vertAlign val="superscript"/>
        <sz val="8"/>
        <color rgb="FFFFFFFF"/>
        <rFont val="Arial"/>
        <family val="2"/>
      </rPr>
      <t>(2)</t>
    </r>
  </si>
  <si>
    <t>AEss-GovConGIS</t>
  </si>
  <si>
    <t>AEssENT-GOV</t>
  </si>
  <si>
    <t>Facilities</t>
  </si>
  <si>
    <r>
      <t xml:space="preserve">(1) Workflow modules available for purchase </t>
    </r>
    <r>
      <rPr>
        <i/>
        <u/>
        <sz val="8"/>
        <rFont val="Arial"/>
        <family val="2"/>
      </rPr>
      <t>WITHOUT Asset Essentials Inventory</t>
    </r>
    <r>
      <rPr>
        <i/>
        <sz val="8"/>
        <rFont val="Arial"/>
        <family val="2"/>
      </rPr>
      <t xml:space="preserve"> include: Facilities and Physical Plant; and Parks, Recreation, and Forestry</t>
    </r>
  </si>
  <si>
    <r>
      <t xml:space="preserve">(2) Other workflow modules available for purchase </t>
    </r>
    <r>
      <rPr>
        <i/>
        <u/>
        <sz val="8"/>
        <rFont val="Arial"/>
        <family val="2"/>
      </rPr>
      <t>REQUIRE Asset Essentials Inventory</t>
    </r>
    <r>
      <rPr>
        <i/>
        <sz val="8"/>
        <rFont val="Arial"/>
        <family val="2"/>
      </rPr>
      <t xml:space="preserve"> and include: Electric and Gas; Sanitation; Fleet; Water Distribution and Waste Water Collection; Treatment Plants; Storm Water;</t>
    </r>
  </si>
  <si>
    <t xml:space="preserve">     Streets, Signs, and Sidewalks; and Other</t>
  </si>
  <si>
    <t>Square Footage - Government -RENEWALS ONLY</t>
  </si>
  <si>
    <t>Square Footage
Estimate **</t>
  </si>
  <si>
    <t>MaintenanceEdge</t>
  </si>
  <si>
    <t>InventoryEdge</t>
  </si>
  <si>
    <t>Rules:</t>
  </si>
  <si>
    <t>Acres for Parks are calculated by 1 Acre = 1,000 sq ft.</t>
  </si>
  <si>
    <t>Government Price Book | Work &amp; Asset (Other)</t>
  </si>
  <si>
    <t xml:space="preserve"> </t>
  </si>
  <si>
    <r>
      <t xml:space="preserve">Asset Essentials </t>
    </r>
    <r>
      <rPr>
        <b/>
        <vertAlign val="superscript"/>
        <sz val="8"/>
        <color rgb="FFFFFFFF"/>
        <rFont val="Arial"/>
        <family val="2"/>
      </rPr>
      <t>(1) (2)</t>
    </r>
  </si>
  <si>
    <t>AE Mapping</t>
  </si>
  <si>
    <t>Safety</t>
  </si>
  <si>
    <t>Basic Multi-Site</t>
  </si>
  <si>
    <t>Enterprise Multi-Site</t>
  </si>
  <si>
    <t>AE Capital Forecast</t>
  </si>
  <si>
    <t>Aess</t>
  </si>
  <si>
    <t>AEss-Pro</t>
  </si>
  <si>
    <t>Aess-Map</t>
  </si>
  <si>
    <t>AEss-Safety</t>
  </si>
  <si>
    <t>(per Site)</t>
  </si>
  <si>
    <t>AEssEnt</t>
  </si>
  <si>
    <t>AEss-CapF</t>
  </si>
  <si>
    <t>AEss-BMS</t>
  </si>
  <si>
    <t>AEssEnt-MS</t>
  </si>
  <si>
    <t>(1) Workflow modules and Asset Essentials Inventory included in base solution</t>
  </si>
  <si>
    <t>Population - Municipalities and Cities; Counties</t>
  </si>
  <si>
    <t>Base                           EEEM4</t>
  </si>
  <si>
    <t>1 Additional Site - Annual (EEEM41Add)</t>
  </si>
  <si>
    <t>Pack of 10 Additional Sites - Annual (EEEM4Pack10Add)</t>
  </si>
  <si>
    <t xml:space="preserve">Muni-Population 01 </t>
  </si>
  <si>
    <t>Muni-Population 02</t>
  </si>
  <si>
    <t>Muni-Population 03</t>
  </si>
  <si>
    <t>Muni-Population 04</t>
  </si>
  <si>
    <t>Muni-Population 05</t>
  </si>
  <si>
    <t>Muni-Population 06</t>
  </si>
  <si>
    <t>Muni-Population 07</t>
  </si>
  <si>
    <t>Muni-Population 08</t>
  </si>
  <si>
    <t>Muni-Population 09</t>
  </si>
  <si>
    <t>Muni-Population 10</t>
  </si>
  <si>
    <t>Muni-Population 11</t>
  </si>
  <si>
    <t>Muni-Population 12</t>
  </si>
  <si>
    <t>Counties-Pop 01</t>
  </si>
  <si>
    <t>Counties-Pop 02</t>
  </si>
  <si>
    <t>Counties-Pop 03</t>
  </si>
  <si>
    <t>Counties-Pop 04</t>
  </si>
  <si>
    <t>Counties-Pop 05</t>
  </si>
  <si>
    <t>Counties-Pop 06</t>
  </si>
  <si>
    <t>Counties-Pop 07</t>
  </si>
  <si>
    <t>Counties-Pop 08</t>
  </si>
  <si>
    <t>Counties-Pop 09</t>
  </si>
  <si>
    <t>Counties-Pop 10</t>
  </si>
  <si>
    <t>Counties-Pop 11</t>
  </si>
  <si>
    <t>Counties-Pop 12</t>
  </si>
  <si>
    <t>Te-Incident</t>
  </si>
  <si>
    <t>ITD</t>
  </si>
  <si>
    <t>FacilitySchedule Pricing - Total Square Footage of Usable space - Government</t>
  </si>
  <si>
    <t>FacilitySchedule</t>
  </si>
  <si>
    <t>FacS 01</t>
  </si>
  <si>
    <t>FacS 02</t>
  </si>
  <si>
    <t>FacS 03</t>
  </si>
  <si>
    <t>FacS 04</t>
  </si>
  <si>
    <t>FacS 05</t>
  </si>
  <si>
    <t>FacS 06</t>
  </si>
  <si>
    <t>FacS 07</t>
  </si>
  <si>
    <t>FacS 08</t>
  </si>
  <si>
    <t>FacS 09</t>
  </si>
  <si>
    <t>FacS 10</t>
  </si>
  <si>
    <t>FacS 11</t>
  </si>
  <si>
    <t>FacS 12</t>
  </si>
  <si>
    <t>FacS 13</t>
  </si>
  <si>
    <t>FacS 14</t>
  </si>
  <si>
    <t>FacS 15</t>
  </si>
  <si>
    <t>FacS 16</t>
  </si>
  <si>
    <t>FacS 17</t>
  </si>
  <si>
    <t>FacS 18</t>
  </si>
  <si>
    <t>FacS 19</t>
  </si>
  <si>
    <t>FacS 20</t>
  </si>
  <si>
    <t>FacS 21</t>
  </si>
  <si>
    <t>FacS 22</t>
  </si>
  <si>
    <t>FacS 23</t>
  </si>
  <si>
    <t>FacS 24</t>
  </si>
  <si>
    <t>FacS 25</t>
  </si>
  <si>
    <t>Any location that does not have square footage is counted as 5,000 sq ft per location</t>
  </si>
  <si>
    <t>Government Price Book | Energy</t>
  </si>
  <si>
    <t>Energy Manager | Base Solution &amp; Add-Ons</t>
  </si>
  <si>
    <t>Dashboard</t>
  </si>
  <si>
    <t>ENMGR-PDB</t>
  </si>
  <si>
    <r>
      <t xml:space="preserve">Active Accounts </t>
    </r>
    <r>
      <rPr>
        <b/>
        <u val="singleAccounting"/>
        <vertAlign val="superscript"/>
        <sz val="8"/>
        <color rgb="FFFFFFFF"/>
        <rFont val="Arial"/>
        <family val="2"/>
      </rPr>
      <t>(1)</t>
    </r>
  </si>
  <si>
    <t>ENMGR</t>
  </si>
  <si>
    <r>
      <t xml:space="preserve">Public Dashboard </t>
    </r>
    <r>
      <rPr>
        <b/>
        <vertAlign val="superscript"/>
        <sz val="8"/>
        <color rgb="FFFFFFFF"/>
        <rFont val="Arial"/>
        <family val="2"/>
      </rPr>
      <t>(2)</t>
    </r>
  </si>
  <si>
    <t>&gt; 2,000</t>
  </si>
  <si>
    <t>(2) Public Dashboards are only available with UBPM or Self Perform Energy Manager, not with UBP</t>
  </si>
  <si>
    <t>(3) IDR Ongoing Management Service fees range from $10 - $40 per meter monthly; prices will be catagorized by utility provider and price varies depending on how the utility or</t>
  </si>
  <si>
    <t xml:space="preserve">    client smart meter provides the interval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</si>
</sst>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#,##0_);\(#,##0\);@_)"/>
    <numFmt numFmtId="167" formatCode="_(* #,##0_);_(* \(#,##0\);_(* &quot;-&quot;??_);_(@_)"/>
    <numFmt numFmtId="168" formatCode="0.0%_);\(0.0%\);@_)"/>
    <numFmt numFmtId="169" formatCode="&quot;$&quot;#,##0.00"/>
    <numFmt numFmtId="170" formatCode="_(&quot;$&quot;* #,##0.0_);_(&quot;$&quot;* \(#,##0.0\);_(&quot;$&quot;* &quot;-&quot;?_);_(@_)"/>
    <numFmt numFmtId="171" formatCode="_(&quot;$&quot;* #,##0.00000_);_(&quot;$&quot;* \(#,##0.00000\);_(&quot;$&quot;* &quot;-&quot;?????_);_(@_)"/>
    <numFmt numFmtId="172" formatCode="_(&quot;$&quot;* #,##0.0000_);_(&quot;$&quot;* \(#,##0.0000\);_(&quot;$&quot;* &quot;-&quot;??_);_(@_)"/>
    <numFmt numFmtId="173" formatCode="0.000000"/>
    <numFmt numFmtId="174" formatCode="_(&quot;$&quot;* #,##0.000_);_(&quot;$&quot;* \(#,##0.000\);_(&quot;$&quot;* &quot;-&quot;??_);_(@_)"/>
    <numFmt numFmtId="175" formatCode="_(* #,##0.0000_);_(* \(#,##0.0000\);_(* &quot;-&quot;??_);_(@_)"/>
  </numFmts>
  <fonts count="109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 val="singleAccounting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FFFFFF"/>
      <name val="Arial"/>
      <family val="2"/>
    </font>
    <font>
      <b/>
      <u val="singleAccounting"/>
      <sz val="8"/>
      <color rgb="FFFFFFFF"/>
      <name val="Arial"/>
      <family val="2"/>
    </font>
    <font>
      <b/>
      <sz val="14"/>
      <color theme="8"/>
      <name val="Arial"/>
      <family val="2"/>
    </font>
    <font>
      <b/>
      <sz val="12"/>
      <color theme="8"/>
      <name val="Arial"/>
      <family val="2"/>
    </font>
    <font>
      <b/>
      <i/>
      <sz val="8"/>
      <color rgb="FFFFFFFF"/>
      <name val="Arial"/>
      <family val="2"/>
    </font>
    <font>
      <b/>
      <vertAlign val="superscript"/>
      <sz val="8"/>
      <color rgb="FFFFFFFF"/>
      <name val="Arial"/>
      <family val="2"/>
    </font>
    <font>
      <b/>
      <sz val="8"/>
      <color rgb="FFC00000"/>
      <name val="Arial"/>
      <family val="2"/>
    </font>
    <font>
      <i/>
      <u/>
      <sz val="8"/>
      <name val="Arial"/>
      <family val="2"/>
    </font>
    <font>
      <b/>
      <u val="singleAccounting"/>
      <sz val="10"/>
      <color rgb="FFFFFFFF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u val="singleAccounting"/>
      <sz val="9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sz val="9"/>
      <color theme="6" tint="-0.249977111117893"/>
      <name val="Arial"/>
      <family val="2"/>
    </font>
    <font>
      <b/>
      <sz val="9"/>
      <color theme="6" tint="-0.499984740745262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3333CC"/>
      <name val="Arial"/>
      <family val="2"/>
    </font>
    <font>
      <b/>
      <sz val="8"/>
      <name val="Arial"/>
      <family val="2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4"/>
      <color theme="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0"/>
      <color rgb="FF0066FF"/>
      <name val="Arial"/>
      <family val="2"/>
    </font>
    <font>
      <sz val="8"/>
      <color rgb="FF0066FF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u val="singleAccounting"/>
      <sz val="14"/>
      <color rgb="FFFFFFFF"/>
      <name val="Calibri"/>
      <family val="2"/>
      <scheme val="minor"/>
    </font>
    <font>
      <b/>
      <u val="singleAccounting"/>
      <vertAlign val="superscript"/>
      <sz val="14"/>
      <color rgb="FFFFFFFF"/>
      <name val="Calibri"/>
      <family val="2"/>
      <scheme val="minor"/>
    </font>
    <font>
      <b/>
      <sz val="14"/>
      <color theme="8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name val="Arial"/>
      <family val="2"/>
    </font>
    <font>
      <sz val="11"/>
      <color theme="1"/>
      <name val="Arial"/>
      <family val="2"/>
    </font>
    <font>
      <b/>
      <vertAlign val="superscript"/>
      <sz val="14"/>
      <color rgb="FFFFFFFF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b/>
      <sz val="14"/>
      <color theme="0"/>
      <name val="Arial"/>
      <family val="2"/>
    </font>
    <font>
      <b/>
      <u val="singleAccounting"/>
      <sz val="8"/>
      <color rgb="FFFF0000"/>
      <name val="Arial"/>
      <family val="2"/>
    </font>
    <font>
      <b/>
      <sz val="8"/>
      <color rgb="FF00B0F0"/>
      <name val="Arial"/>
      <family val="2"/>
    </font>
    <font>
      <b/>
      <u val="singleAccounting"/>
      <vertAlign val="superscript"/>
      <sz val="8"/>
      <color rgb="FFFFFFFF"/>
      <name val="Arial"/>
      <family val="2"/>
    </font>
    <font>
      <sz val="8"/>
      <color theme="0"/>
      <name val="Arial"/>
      <family val="2"/>
    </font>
    <font>
      <u val="singleAccounting"/>
      <sz val="8"/>
      <color theme="0"/>
      <name val="Arial"/>
      <family val="2"/>
    </font>
    <font>
      <sz val="10"/>
      <color rgb="FF00B0F0"/>
      <name val="Arial"/>
      <family val="2"/>
    </font>
    <font>
      <b/>
      <u/>
      <sz val="8"/>
      <color rgb="FFFFFFFF"/>
      <name val="Arial"/>
      <family val="2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 val="singleAccounting"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C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8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b/>
      <i/>
      <sz val="8"/>
      <name val="Arial"/>
      <family val="2"/>
    </font>
    <font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i/>
      <sz val="14"/>
      <color theme="1"/>
      <name val="Calibri (Body)"/>
    </font>
    <font>
      <i/>
      <sz val="14"/>
      <color rgb="FF000000"/>
      <name val="Calibri (Body)"/>
    </font>
    <font>
      <b/>
      <sz val="14"/>
      <color rgb="FFFFFFFF"/>
      <name val="Arial"/>
      <family val="2"/>
    </font>
    <font>
      <b/>
      <u val="singleAccounting"/>
      <sz val="14"/>
      <color rgb="FFFFFFFF"/>
      <name val="Arial"/>
      <family val="2"/>
    </font>
    <font>
      <i/>
      <sz val="14"/>
      <name val="Arial"/>
      <family val="2"/>
    </font>
    <font>
      <b/>
      <i/>
      <sz val="14"/>
      <color rgb="FFC00000"/>
      <name val="Calibri"/>
      <family val="2"/>
      <scheme val="minor"/>
    </font>
    <font>
      <sz val="11"/>
      <color rgb="FF51585E"/>
      <name val="Verdana"/>
      <family val="2"/>
    </font>
    <font>
      <b/>
      <sz val="11"/>
      <color theme="0"/>
      <name val="Verdana"/>
      <family val="2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8"/>
      <name val="Arial"/>
      <family val="2"/>
    </font>
    <font>
      <i/>
      <sz val="14"/>
      <color theme="1"/>
      <name val="Calibri"/>
      <family val="2"/>
      <scheme val="minor"/>
    </font>
    <font>
      <b/>
      <u val="singleAccounting"/>
      <sz val="8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B794B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D4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53585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F555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1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166" fontId="18" fillId="0" borderId="0" xfId="0" applyNumberFormat="1" applyFont="1"/>
    <xf numFmtId="167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quotePrefix="1" applyFont="1" applyAlignment="1">
      <alignment horizontal="right"/>
    </xf>
    <xf numFmtId="0" fontId="20" fillId="2" borderId="0" xfId="0" applyFont="1" applyFill="1"/>
    <xf numFmtId="0" fontId="21" fillId="2" borderId="0" xfId="0" applyFont="1" applyFill="1" applyAlignment="1">
      <alignment horizontal="centerContinuous"/>
    </xf>
    <xf numFmtId="167" fontId="18" fillId="0" borderId="0" xfId="0" applyNumberFormat="1" applyFont="1" applyAlignment="1">
      <alignment horizontal="center"/>
    </xf>
    <xf numFmtId="166" fontId="18" fillId="0" borderId="0" xfId="0" quotePrefix="1" applyNumberFormat="1" applyFont="1" applyAlignment="1">
      <alignment horizontal="right"/>
    </xf>
    <xf numFmtId="0" fontId="22" fillId="0" borderId="0" xfId="0" applyFont="1"/>
    <xf numFmtId="0" fontId="18" fillId="0" borderId="1" xfId="0" applyFont="1" applyBorder="1"/>
    <xf numFmtId="0" fontId="23" fillId="0" borderId="1" xfId="0" applyFont="1" applyBorder="1"/>
    <xf numFmtId="0" fontId="20" fillId="0" borderId="0" xfId="0" applyFont="1"/>
    <xf numFmtId="166" fontId="19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20" fillId="2" borderId="0" xfId="0" applyFont="1" applyFill="1" applyAlignment="1">
      <alignment horizontal="centerContinuous"/>
    </xf>
    <xf numFmtId="0" fontId="19" fillId="0" borderId="0" xfId="0" applyFont="1"/>
    <xf numFmtId="165" fontId="18" fillId="0" borderId="0" xfId="0" applyNumberFormat="1" applyFont="1"/>
    <xf numFmtId="0" fontId="24" fillId="2" borderId="0" xfId="0" applyFont="1" applyFill="1"/>
    <xf numFmtId="0" fontId="18" fillId="0" borderId="0" xfId="6" applyFont="1"/>
    <xf numFmtId="166" fontId="18" fillId="0" borderId="0" xfId="6" quotePrefix="1" applyNumberFormat="1" applyFont="1" applyAlignment="1">
      <alignment horizontal="right"/>
    </xf>
    <xf numFmtId="43" fontId="18" fillId="0" borderId="0" xfId="6" applyNumberFormat="1" applyFont="1"/>
    <xf numFmtId="167" fontId="18" fillId="0" borderId="0" xfId="6" applyNumberFormat="1" applyFont="1"/>
    <xf numFmtId="0" fontId="18" fillId="0" borderId="0" xfId="6" applyFont="1" applyAlignment="1">
      <alignment horizontal="right"/>
    </xf>
    <xf numFmtId="166" fontId="18" fillId="0" borderId="0" xfId="6" applyNumberFormat="1" applyFont="1"/>
    <xf numFmtId="165" fontId="18" fillId="0" borderId="0" xfId="6" applyNumberFormat="1" applyFont="1"/>
    <xf numFmtId="0" fontId="14" fillId="0" borderId="0" xfId="6"/>
    <xf numFmtId="0" fontId="18" fillId="0" borderId="1" xfId="6" applyFont="1" applyBorder="1"/>
    <xf numFmtId="0" fontId="23" fillId="0" borderId="1" xfId="6" applyFont="1" applyBorder="1"/>
    <xf numFmtId="0" fontId="18" fillId="0" borderId="0" xfId="6" applyFont="1" applyAlignment="1">
      <alignment horizontal="center"/>
    </xf>
    <xf numFmtId="0" fontId="20" fillId="2" borderId="0" xfId="6" applyFont="1" applyFill="1" applyAlignment="1">
      <alignment horizontal="center"/>
    </xf>
    <xf numFmtId="0" fontId="20" fillId="0" borderId="0" xfId="6" applyFont="1"/>
    <xf numFmtId="0" fontId="21" fillId="2" borderId="0" xfId="6" applyFont="1" applyFill="1" applyAlignment="1">
      <alignment horizontal="centerContinuous"/>
    </xf>
    <xf numFmtId="0" fontId="17" fillId="0" borderId="0" xfId="6" applyFont="1" applyAlignment="1">
      <alignment horizontal="centerContinuous"/>
    </xf>
    <xf numFmtId="0" fontId="22" fillId="0" borderId="0" xfId="6" applyFont="1"/>
    <xf numFmtId="165" fontId="26" fillId="0" borderId="0" xfId="0" applyNumberFormat="1" applyFont="1"/>
    <xf numFmtId="166" fontId="18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8" fillId="0" borderId="2" xfId="0" applyFont="1" applyBorder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8" fillId="0" borderId="0" xfId="0" applyNumberFormat="1" applyFont="1" applyAlignment="1">
      <alignment horizontal="center" vertical="center"/>
    </xf>
    <xf numFmtId="0" fontId="20" fillId="2" borderId="0" xfId="6" applyFont="1" applyFill="1" applyAlignment="1">
      <alignment horizontal="centerContinuous"/>
    </xf>
    <xf numFmtId="0" fontId="18" fillId="0" borderId="2" xfId="6" applyFont="1" applyBorder="1"/>
    <xf numFmtId="0" fontId="26" fillId="0" borderId="1" xfId="0" applyFont="1" applyBorder="1"/>
    <xf numFmtId="0" fontId="19" fillId="0" borderId="0" xfId="6" applyFont="1"/>
    <xf numFmtId="165" fontId="19" fillId="0" borderId="0" xfId="0" applyNumberFormat="1" applyFont="1" applyAlignment="1">
      <alignment horizontal="right"/>
    </xf>
    <xf numFmtId="0" fontId="14" fillId="0" borderId="0" xfId="0" applyFont="1"/>
    <xf numFmtId="0" fontId="30" fillId="0" borderId="0" xfId="10" applyFont="1"/>
    <xf numFmtId="0" fontId="30" fillId="0" borderId="0" xfId="10" applyFont="1" applyAlignment="1">
      <alignment vertical="center"/>
    </xf>
    <xf numFmtId="0" fontId="31" fillId="2" borderId="0" xfId="10" applyFont="1" applyFill="1" applyAlignment="1">
      <alignment vertical="center"/>
    </xf>
    <xf numFmtId="0" fontId="32" fillId="2" borderId="0" xfId="10" applyFont="1" applyFill="1" applyAlignment="1">
      <alignment horizontal="centerContinuous" vertical="center"/>
    </xf>
    <xf numFmtId="0" fontId="31" fillId="2" borderId="0" xfId="10" applyFont="1" applyFill="1" applyAlignment="1">
      <alignment horizontal="center" vertical="center"/>
    </xf>
    <xf numFmtId="0" fontId="30" fillId="0" borderId="0" xfId="10" applyFont="1" applyAlignment="1">
      <alignment vertical="center" wrapText="1"/>
    </xf>
    <xf numFmtId="0" fontId="34" fillId="0" borderId="3" xfId="10" applyFont="1" applyBorder="1" applyAlignment="1">
      <alignment vertical="center"/>
    </xf>
    <xf numFmtId="0" fontId="35" fillId="0" borderId="3" xfId="10" applyFont="1" applyBorder="1" applyAlignment="1">
      <alignment vertical="center"/>
    </xf>
    <xf numFmtId="0" fontId="30" fillId="0" borderId="0" xfId="10" applyFont="1" applyAlignment="1">
      <alignment horizontal="center" vertical="center"/>
    </xf>
    <xf numFmtId="6" fontId="30" fillId="0" borderId="0" xfId="10" applyNumberFormat="1" applyFont="1" applyAlignment="1">
      <alignment horizontal="center" vertical="center"/>
    </xf>
    <xf numFmtId="0" fontId="30" fillId="0" borderId="0" xfId="10" applyFont="1" applyAlignment="1">
      <alignment horizontal="center" vertical="center" wrapText="1"/>
    </xf>
    <xf numFmtId="0" fontId="37" fillId="0" borderId="0" xfId="10" applyFont="1" applyAlignment="1">
      <alignment vertical="center"/>
    </xf>
    <xf numFmtId="0" fontId="30" fillId="0" borderId="2" xfId="10" applyFont="1" applyBorder="1" applyAlignment="1">
      <alignment vertical="center"/>
    </xf>
    <xf numFmtId="0" fontId="30" fillId="3" borderId="0" xfId="10" applyFont="1" applyFill="1" applyAlignment="1">
      <alignment horizontal="center" vertical="center"/>
    </xf>
    <xf numFmtId="0" fontId="30" fillId="3" borderId="0" xfId="10" applyFont="1" applyFill="1" applyAlignment="1">
      <alignment horizontal="center" vertical="center" wrapText="1"/>
    </xf>
    <xf numFmtId="0" fontId="30" fillId="3" borderId="0" xfId="10" applyFont="1" applyFill="1" applyAlignment="1">
      <alignment vertical="center" wrapText="1"/>
    </xf>
    <xf numFmtId="0" fontId="30" fillId="3" borderId="0" xfId="10" applyFont="1" applyFill="1" applyAlignment="1">
      <alignment vertical="center"/>
    </xf>
    <xf numFmtId="6" fontId="30" fillId="3" borderId="0" xfId="10" applyNumberFormat="1" applyFont="1" applyFill="1" applyAlignment="1">
      <alignment horizontal="center" vertical="center"/>
    </xf>
    <xf numFmtId="167" fontId="19" fillId="0" borderId="0" xfId="6" applyNumberFormat="1" applyFont="1" applyAlignment="1">
      <alignment horizontal="right"/>
    </xf>
    <xf numFmtId="0" fontId="26" fillId="0" borderId="1" xfId="6" applyFont="1" applyBorder="1" applyAlignment="1">
      <alignment horizontal="center"/>
    </xf>
    <xf numFmtId="165" fontId="38" fillId="0" borderId="0" xfId="6" applyNumberFormat="1" applyFont="1"/>
    <xf numFmtId="3" fontId="21" fillId="2" borderId="0" xfId="0" applyNumberFormat="1" applyFont="1" applyFill="1" applyAlignment="1">
      <alignment horizontal="centerContinuous"/>
    </xf>
    <xf numFmtId="3" fontId="20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 horizontal="centerContinuous"/>
    </xf>
    <xf numFmtId="3" fontId="18" fillId="0" borderId="0" xfId="0" applyNumberFormat="1" applyFont="1"/>
    <xf numFmtId="3" fontId="0" fillId="0" borderId="0" xfId="0" applyNumberFormat="1"/>
    <xf numFmtId="0" fontId="9" fillId="0" borderId="0" xfId="17"/>
    <xf numFmtId="0" fontId="9" fillId="7" borderId="7" xfId="17" applyFill="1" applyBorder="1" applyAlignment="1">
      <alignment horizontal="center" vertical="center"/>
    </xf>
    <xf numFmtId="0" fontId="14" fillId="4" borderId="19" xfId="17" applyFont="1" applyFill="1" applyBorder="1" applyAlignment="1">
      <alignment horizontal="center" vertical="center"/>
    </xf>
    <xf numFmtId="0" fontId="9" fillId="7" borderId="7" xfId="17" applyFill="1" applyBorder="1" applyAlignment="1">
      <alignment horizontal="center" vertical="center" wrapText="1"/>
    </xf>
    <xf numFmtId="0" fontId="14" fillId="5" borderId="21" xfId="17" applyFont="1" applyFill="1" applyBorder="1" applyAlignment="1">
      <alignment horizontal="center" vertical="center" wrapText="1"/>
    </xf>
    <xf numFmtId="0" fontId="14" fillId="4" borderId="21" xfId="17" applyFont="1" applyFill="1" applyBorder="1" applyAlignment="1">
      <alignment horizontal="center" vertical="center" wrapText="1"/>
    </xf>
    <xf numFmtId="0" fontId="9" fillId="8" borderId="22" xfId="17" applyFill="1" applyBorder="1" applyAlignment="1">
      <alignment horizontal="center" vertical="center" wrapText="1"/>
    </xf>
    <xf numFmtId="37" fontId="0" fillId="0" borderId="23" xfId="18" applyNumberFormat="1" applyFont="1" applyFill="1" applyBorder="1" applyAlignment="1">
      <alignment horizontal="center" vertical="center"/>
    </xf>
    <xf numFmtId="37" fontId="0" fillId="0" borderId="8" xfId="18" applyNumberFormat="1" applyFont="1" applyFill="1" applyBorder="1" applyAlignment="1">
      <alignment horizontal="center" vertical="center"/>
    </xf>
    <xf numFmtId="37" fontId="0" fillId="0" borderId="24" xfId="18" applyNumberFormat="1" applyFont="1" applyFill="1" applyBorder="1" applyAlignment="1">
      <alignment horizontal="center" vertical="center"/>
    </xf>
    <xf numFmtId="37" fontId="0" fillId="9" borderId="25" xfId="18" applyNumberFormat="1" applyFont="1" applyFill="1" applyBorder="1" applyAlignment="1">
      <alignment horizontal="center" vertical="center"/>
    </xf>
    <xf numFmtId="37" fontId="0" fillId="9" borderId="7" xfId="18" applyNumberFormat="1" applyFont="1" applyFill="1" applyBorder="1" applyAlignment="1">
      <alignment horizontal="center" vertical="center"/>
    </xf>
    <xf numFmtId="37" fontId="0" fillId="9" borderId="26" xfId="18" applyNumberFormat="1" applyFont="1" applyFill="1" applyBorder="1" applyAlignment="1">
      <alignment horizontal="center" vertical="center"/>
    </xf>
    <xf numFmtId="37" fontId="0" fillId="0" borderId="25" xfId="18" applyNumberFormat="1" applyFont="1" applyFill="1" applyBorder="1" applyAlignment="1">
      <alignment horizontal="center" vertical="center"/>
    </xf>
    <xf numFmtId="37" fontId="0" fillId="0" borderId="7" xfId="18" applyNumberFormat="1" applyFont="1" applyFill="1" applyBorder="1" applyAlignment="1">
      <alignment horizontal="center" vertical="center"/>
    </xf>
    <xf numFmtId="37" fontId="0" fillId="0" borderId="26" xfId="18" applyNumberFormat="1" applyFont="1" applyFill="1" applyBorder="1" applyAlignment="1">
      <alignment horizontal="center" vertical="center"/>
    </xf>
    <xf numFmtId="37" fontId="0" fillId="0" borderId="27" xfId="18" applyNumberFormat="1" applyFont="1" applyFill="1" applyBorder="1" applyAlignment="1">
      <alignment horizontal="center" vertical="center"/>
    </xf>
    <xf numFmtId="37" fontId="0" fillId="0" borderId="5" xfId="18" applyNumberFormat="1" applyFont="1" applyFill="1" applyBorder="1" applyAlignment="1">
      <alignment horizontal="center" vertical="center"/>
    </xf>
    <xf numFmtId="37" fontId="0" fillId="0" borderId="28" xfId="18" applyNumberFormat="1" applyFont="1" applyFill="1" applyBorder="1" applyAlignment="1">
      <alignment horizontal="center" vertical="center"/>
    </xf>
    <xf numFmtId="0" fontId="41" fillId="0" borderId="0" xfId="17" applyFont="1" applyAlignment="1">
      <alignment horizontal="left" vertical="center" wrapText="1"/>
    </xf>
    <xf numFmtId="0" fontId="9" fillId="0" borderId="0" xfId="17" applyAlignment="1">
      <alignment horizontal="left" vertical="center" wrapText="1"/>
    </xf>
    <xf numFmtId="0" fontId="9" fillId="7" borderId="20" xfId="17" applyFill="1" applyBorder="1" applyAlignment="1">
      <alignment horizontal="center" vertical="center"/>
    </xf>
    <xf numFmtId="0" fontId="9" fillId="7" borderId="22" xfId="17" applyFill="1" applyBorder="1" applyAlignment="1">
      <alignment horizontal="center" vertical="center" wrapText="1"/>
    </xf>
    <xf numFmtId="0" fontId="42" fillId="0" borderId="0" xfId="17" applyFont="1"/>
    <xf numFmtId="0" fontId="43" fillId="0" borderId="16" xfId="17" applyFont="1" applyBorder="1" applyAlignment="1">
      <alignment horizontal="center" vertical="center" wrapText="1"/>
    </xf>
    <xf numFmtId="0" fontId="43" fillId="0" borderId="18" xfId="17" applyFont="1" applyBorder="1" applyAlignment="1">
      <alignment horizontal="center" vertical="center" wrapText="1"/>
    </xf>
    <xf numFmtId="0" fontId="43" fillId="0" borderId="15" xfId="17" applyFont="1" applyBorder="1" applyAlignment="1">
      <alignment horizontal="center" vertical="center" wrapText="1"/>
    </xf>
    <xf numFmtId="0" fontId="43" fillId="0" borderId="14" xfId="17" applyFont="1" applyBorder="1" applyAlignment="1">
      <alignment horizontal="center" vertical="center" wrapText="1"/>
    </xf>
    <xf numFmtId="0" fontId="43" fillId="0" borderId="0" xfId="17" applyFont="1" applyAlignment="1">
      <alignment horizontal="center" vertical="center" wrapText="1"/>
    </xf>
    <xf numFmtId="0" fontId="43" fillId="0" borderId="13" xfId="17" applyFont="1" applyBorder="1" applyAlignment="1">
      <alignment horizontal="center" vertical="center" wrapText="1"/>
    </xf>
    <xf numFmtId="37" fontId="0" fillId="0" borderId="37" xfId="18" applyNumberFormat="1" applyFont="1" applyFill="1" applyBorder="1" applyAlignment="1">
      <alignment horizontal="center" vertical="center"/>
    </xf>
    <xf numFmtId="164" fontId="9" fillId="10" borderId="7" xfId="17" applyNumberFormat="1" applyFill="1" applyBorder="1" applyAlignment="1">
      <alignment horizontal="center"/>
    </xf>
    <xf numFmtId="164" fontId="9" fillId="0" borderId="7" xfId="17" applyNumberFormat="1" applyBorder="1" applyAlignment="1">
      <alignment horizontal="center"/>
    </xf>
    <xf numFmtId="0" fontId="21" fillId="12" borderId="0" xfId="0" applyFont="1" applyFill="1" applyAlignment="1">
      <alignment horizontal="centerContinuous"/>
    </xf>
    <xf numFmtId="0" fontId="39" fillId="12" borderId="0" xfId="0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0" fontId="17" fillId="0" borderId="0" xfId="0" applyFont="1" applyAlignment="1">
      <alignment horizontal="centerContinuous"/>
    </xf>
    <xf numFmtId="3" fontId="18" fillId="0" borderId="1" xfId="0" applyNumberFormat="1" applyFont="1" applyBorder="1"/>
    <xf numFmtId="0" fontId="21" fillId="14" borderId="0" xfId="0" applyFont="1" applyFill="1" applyAlignment="1">
      <alignment horizontal="centerContinuous"/>
    </xf>
    <xf numFmtId="0" fontId="39" fillId="14" borderId="0" xfId="0" applyFont="1" applyFill="1" applyAlignment="1">
      <alignment horizontal="center"/>
    </xf>
    <xf numFmtId="0" fontId="20" fillId="14" borderId="0" xfId="0" applyFont="1" applyFill="1" applyAlignment="1">
      <alignment horizontal="center"/>
    </xf>
    <xf numFmtId="0" fontId="47" fillId="0" borderId="0" xfId="6" applyFont="1"/>
    <xf numFmtId="165" fontId="48" fillId="0" borderId="0" xfId="23" applyNumberFormat="1" applyFont="1"/>
    <xf numFmtId="0" fontId="20" fillId="6" borderId="0" xfId="6" applyFont="1" applyFill="1" applyAlignment="1">
      <alignment horizontal="center"/>
    </xf>
    <xf numFmtId="3" fontId="17" fillId="0" borderId="0" xfId="0" applyNumberFormat="1" applyFont="1" applyAlignment="1">
      <alignment horizontal="centerContinuous"/>
    </xf>
    <xf numFmtId="0" fontId="20" fillId="2" borderId="0" xfId="6" applyFont="1" applyFill="1" applyAlignment="1">
      <alignment horizontal="center" wrapText="1"/>
    </xf>
    <xf numFmtId="0" fontId="21" fillId="16" borderId="0" xfId="6" applyFont="1" applyFill="1" applyAlignment="1">
      <alignment horizontal="center" wrapText="1"/>
    </xf>
    <xf numFmtId="0" fontId="21" fillId="6" borderId="0" xfId="6" applyFont="1" applyFill="1" applyAlignment="1">
      <alignment horizontal="center" wrapText="1"/>
    </xf>
    <xf numFmtId="4" fontId="17" fillId="0" borderId="0" xfId="0" applyNumberFormat="1" applyFont="1" applyAlignment="1">
      <alignment horizontal="centerContinuous"/>
    </xf>
    <xf numFmtId="4" fontId="21" fillId="2" borderId="0" xfId="0" applyNumberFormat="1" applyFont="1" applyFill="1" applyAlignment="1">
      <alignment horizontal="centerContinuous"/>
    </xf>
    <xf numFmtId="4" fontId="20" fillId="2" borderId="0" xfId="0" applyNumberFormat="1" applyFont="1" applyFill="1" applyAlignment="1">
      <alignment horizontal="center"/>
    </xf>
    <xf numFmtId="4" fontId="18" fillId="0" borderId="0" xfId="0" applyNumberFormat="1" applyFont="1"/>
    <xf numFmtId="4" fontId="18" fillId="0" borderId="1" xfId="0" applyNumberFormat="1" applyFont="1" applyBorder="1"/>
    <xf numFmtId="4" fontId="0" fillId="0" borderId="0" xfId="0" applyNumberFormat="1"/>
    <xf numFmtId="4" fontId="18" fillId="0" borderId="0" xfId="0" quotePrefix="1" applyNumberFormat="1" applyFont="1" applyAlignment="1">
      <alignment horizontal="right"/>
    </xf>
    <xf numFmtId="4" fontId="19" fillId="0" borderId="0" xfId="0" quotePrefix="1" applyNumberFormat="1" applyFont="1" applyAlignment="1">
      <alignment horizontal="right"/>
    </xf>
    <xf numFmtId="4" fontId="18" fillId="0" borderId="2" xfId="0" applyNumberFormat="1" applyFont="1" applyBorder="1"/>
    <xf numFmtId="4" fontId="20" fillId="2" borderId="0" xfId="0" applyNumberFormat="1" applyFont="1" applyFill="1" applyAlignment="1">
      <alignment horizontal="centerContinuous"/>
    </xf>
    <xf numFmtId="4" fontId="19" fillId="0" borderId="0" xfId="0" quotePrefix="1" applyNumberFormat="1" applyFont="1" applyAlignment="1">
      <alignment horizontal="center"/>
    </xf>
    <xf numFmtId="0" fontId="20" fillId="6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21" fillId="2" borderId="0" xfId="6" applyFont="1" applyFill="1" applyAlignment="1">
      <alignment horizontal="centerContinuous" wrapText="1"/>
    </xf>
    <xf numFmtId="0" fontId="18" fillId="0" borderId="0" xfId="0" applyFont="1" applyAlignment="1">
      <alignment horizontal="center" wrapText="1"/>
    </xf>
    <xf numFmtId="0" fontId="9" fillId="0" borderId="0" xfId="17" applyAlignment="1">
      <alignment wrapText="1"/>
    </xf>
    <xf numFmtId="166" fontId="51" fillId="0" borderId="0" xfId="6" applyNumberFormat="1" applyFont="1"/>
    <xf numFmtId="166" fontId="51" fillId="0" borderId="0" xfId="6" quotePrefix="1" applyNumberFormat="1" applyFont="1" applyAlignment="1">
      <alignment horizontal="right"/>
    </xf>
    <xf numFmtId="165" fontId="51" fillId="0" borderId="0" xfId="6" applyNumberFormat="1" applyFont="1"/>
    <xf numFmtId="0" fontId="21" fillId="18" borderId="0" xfId="6" applyFont="1" applyFill="1" applyAlignment="1">
      <alignment horizontal="center" wrapText="1"/>
    </xf>
    <xf numFmtId="0" fontId="20" fillId="18" borderId="0" xfId="0" applyFont="1" applyFill="1" applyAlignment="1">
      <alignment horizontal="center"/>
    </xf>
    <xf numFmtId="0" fontId="21" fillId="18" borderId="0" xfId="6" applyFont="1" applyFill="1" applyAlignment="1">
      <alignment horizontal="centerContinuous" wrapText="1"/>
    </xf>
    <xf numFmtId="0" fontId="20" fillId="18" borderId="0" xfId="6" applyFont="1" applyFill="1" applyAlignment="1">
      <alignment horizontal="center"/>
    </xf>
    <xf numFmtId="0" fontId="20" fillId="17" borderId="0" xfId="6" applyFont="1" applyFill="1" applyAlignment="1">
      <alignment horizontal="center"/>
    </xf>
    <xf numFmtId="0" fontId="21" fillId="17" borderId="0" xfId="6" applyFont="1" applyFill="1" applyAlignment="1">
      <alignment horizontal="centerContinuous"/>
    </xf>
    <xf numFmtId="0" fontId="7" fillId="0" borderId="0" xfId="24"/>
    <xf numFmtId="164" fontId="50" fillId="0" borderId="0" xfId="24" applyNumberFormat="1" applyFont="1"/>
    <xf numFmtId="0" fontId="53" fillId="2" borderId="0" xfId="6" applyFont="1" applyFill="1"/>
    <xf numFmtId="0" fontId="54" fillId="2" borderId="0" xfId="6" applyFont="1" applyFill="1" applyAlignment="1">
      <alignment horizontal="centerContinuous"/>
    </xf>
    <xf numFmtId="0" fontId="54" fillId="2" borderId="0" xfId="6" applyFont="1" applyFill="1" applyAlignment="1">
      <alignment horizontal="centerContinuous" wrapText="1"/>
    </xf>
    <xf numFmtId="0" fontId="53" fillId="2" borderId="0" xfId="6" applyFont="1" applyFill="1" applyAlignment="1">
      <alignment horizontal="centerContinuous"/>
    </xf>
    <xf numFmtId="0" fontId="53" fillId="2" borderId="0" xfId="6" applyFont="1" applyFill="1" applyAlignment="1">
      <alignment horizontal="center"/>
    </xf>
    <xf numFmtId="0" fontId="53" fillId="2" borderId="0" xfId="6" applyFont="1" applyFill="1" applyAlignment="1">
      <alignment horizontal="center" wrapText="1"/>
    </xf>
    <xf numFmtId="0" fontId="52" fillId="0" borderId="0" xfId="6" applyFont="1"/>
    <xf numFmtId="0" fontId="56" fillId="0" borderId="1" xfId="6" applyFont="1" applyBorder="1"/>
    <xf numFmtId="0" fontId="52" fillId="0" borderId="1" xfId="6" applyFont="1" applyBorder="1"/>
    <xf numFmtId="0" fontId="52" fillId="0" borderId="1" xfId="6" applyFont="1" applyBorder="1" applyAlignment="1">
      <alignment horizontal="center"/>
    </xf>
    <xf numFmtId="0" fontId="52" fillId="0" borderId="0" xfId="6" applyFont="1" applyAlignment="1">
      <alignment horizontal="center"/>
    </xf>
    <xf numFmtId="166" fontId="52" fillId="0" borderId="0" xfId="6" applyNumberFormat="1" applyFont="1"/>
    <xf numFmtId="167" fontId="52" fillId="0" borderId="0" xfId="6" applyNumberFormat="1" applyFont="1"/>
    <xf numFmtId="0" fontId="52" fillId="0" borderId="0" xfId="6" applyFont="1" applyAlignment="1">
      <alignment horizontal="right"/>
    </xf>
    <xf numFmtId="0" fontId="52" fillId="0" borderId="0" xfId="6" quotePrefix="1" applyFont="1" applyAlignment="1">
      <alignment horizontal="right"/>
    </xf>
    <xf numFmtId="166" fontId="57" fillId="0" borderId="0" xfId="6" applyNumberFormat="1" applyFont="1" applyAlignment="1">
      <alignment horizontal="right"/>
    </xf>
    <xf numFmtId="166" fontId="57" fillId="0" borderId="0" xfId="6" applyNumberFormat="1" applyFont="1" applyAlignment="1">
      <alignment horizontal="center"/>
    </xf>
    <xf numFmtId="0" fontId="52" fillId="0" borderId="2" xfId="6" applyFont="1" applyBorder="1"/>
    <xf numFmtId="0" fontId="57" fillId="0" borderId="0" xfId="6" applyFont="1"/>
    <xf numFmtId="0" fontId="58" fillId="0" borderId="0" xfId="6" applyFont="1"/>
    <xf numFmtId="0" fontId="6" fillId="0" borderId="0" xfId="25" applyAlignment="1">
      <alignment horizontal="center"/>
    </xf>
    <xf numFmtId="0" fontId="6" fillId="0" borderId="0" xfId="25"/>
    <xf numFmtId="165" fontId="0" fillId="0" borderId="0" xfId="26" applyNumberFormat="1" applyFont="1"/>
    <xf numFmtId="44" fontId="6" fillId="0" borderId="0" xfId="25" applyNumberFormat="1"/>
    <xf numFmtId="170" fontId="6" fillId="0" borderId="0" xfId="25" applyNumberFormat="1"/>
    <xf numFmtId="0" fontId="61" fillId="0" borderId="0" xfId="25" applyFont="1"/>
    <xf numFmtId="165" fontId="0" fillId="0" borderId="0" xfId="26" applyNumberFormat="1" applyFont="1" applyFill="1"/>
    <xf numFmtId="0" fontId="63" fillId="4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21" fillId="22" borderId="0" xfId="0" applyFont="1" applyFill="1" applyAlignment="1">
      <alignment horizontal="center" vertical="top"/>
    </xf>
    <xf numFmtId="0" fontId="21" fillId="19" borderId="0" xfId="0" applyFont="1" applyFill="1" applyAlignment="1">
      <alignment horizontal="center" vertical="top"/>
    </xf>
    <xf numFmtId="0" fontId="21" fillId="23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1" xfId="0" applyFont="1" applyBorder="1" applyAlignment="1">
      <alignment vertical="top"/>
    </xf>
    <xf numFmtId="0" fontId="0" fillId="0" borderId="0" xfId="0" applyAlignment="1">
      <alignment vertical="top"/>
    </xf>
    <xf numFmtId="165" fontId="18" fillId="0" borderId="0" xfId="0" applyNumberFormat="1" applyFont="1" applyAlignment="1">
      <alignment vertical="top"/>
    </xf>
    <xf numFmtId="166" fontId="19" fillId="0" borderId="0" xfId="0" applyNumberFormat="1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8" fillId="0" borderId="2" xfId="0" applyFont="1" applyBorder="1" applyAlignment="1">
      <alignment vertical="top"/>
    </xf>
    <xf numFmtId="0" fontId="62" fillId="0" borderId="0" xfId="0" applyFont="1" applyAlignment="1">
      <alignment vertical="top"/>
    </xf>
    <xf numFmtId="169" fontId="11" fillId="0" borderId="0" xfId="17" applyNumberFormat="1" applyFont="1" applyAlignment="1">
      <alignment horizontal="center" vertical="center"/>
    </xf>
    <xf numFmtId="0" fontId="20" fillId="2" borderId="0" xfId="6" applyFont="1" applyFill="1"/>
    <xf numFmtId="0" fontId="21" fillId="2" borderId="0" xfId="6" applyFont="1" applyFill="1" applyAlignment="1">
      <alignment horizontal="center"/>
    </xf>
    <xf numFmtId="0" fontId="18" fillId="0" borderId="0" xfId="6" quotePrefix="1" applyFont="1" applyAlignment="1">
      <alignment horizontal="right"/>
    </xf>
    <xf numFmtId="166" fontId="19" fillId="0" borderId="0" xfId="6" applyNumberFormat="1" applyFont="1" applyAlignment="1">
      <alignment horizontal="right"/>
    </xf>
    <xf numFmtId="0" fontId="62" fillId="15" borderId="0" xfId="0" applyFont="1" applyFill="1" applyAlignment="1">
      <alignment vertical="top"/>
    </xf>
    <xf numFmtId="0" fontId="66" fillId="15" borderId="0" xfId="0" applyFont="1" applyFill="1" applyAlignment="1">
      <alignment vertical="top"/>
    </xf>
    <xf numFmtId="0" fontId="67" fillId="15" borderId="0" xfId="0" applyFont="1" applyFill="1" applyAlignment="1">
      <alignment horizontal="centerContinuous" vertical="top"/>
    </xf>
    <xf numFmtId="0" fontId="17" fillId="15" borderId="0" xfId="0" applyFont="1" applyFill="1" applyAlignment="1">
      <alignment horizontal="centerContinuous" vertical="top"/>
    </xf>
    <xf numFmtId="0" fontId="20" fillId="2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1" fillId="21" borderId="0" xfId="0" applyFont="1" applyFill="1" applyAlignment="1">
      <alignment horizontal="centerContinuous" vertical="top"/>
    </xf>
    <xf numFmtId="0" fontId="21" fillId="22" borderId="0" xfId="0" applyFont="1" applyFill="1" applyAlignment="1">
      <alignment horizontal="centerContinuous" vertical="top"/>
    </xf>
    <xf numFmtId="0" fontId="21" fillId="19" borderId="0" xfId="0" applyFont="1" applyFill="1" applyAlignment="1">
      <alignment horizontal="centerContinuous" vertical="top"/>
    </xf>
    <xf numFmtId="0" fontId="21" fillId="2" borderId="0" xfId="0" applyFont="1" applyFill="1" applyAlignment="1">
      <alignment horizontal="centerContinuous" vertical="top"/>
    </xf>
    <xf numFmtId="3" fontId="20" fillId="2" borderId="0" xfId="0" applyNumberFormat="1" applyFont="1" applyFill="1" applyAlignment="1">
      <alignment vertical="top"/>
    </xf>
    <xf numFmtId="0" fontId="20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Continuous" vertical="top"/>
    </xf>
    <xf numFmtId="3" fontId="20" fillId="2" borderId="0" xfId="0" applyNumberFormat="1" applyFont="1" applyFill="1" applyAlignment="1">
      <alignment horizontal="centerContinuous" vertical="top"/>
    </xf>
    <xf numFmtId="0" fontId="69" fillId="2" borderId="0" xfId="0" applyFont="1" applyFill="1" applyAlignment="1">
      <alignment horizontal="centerContinuous" vertical="top"/>
    </xf>
    <xf numFmtId="3" fontId="20" fillId="2" borderId="0" xfId="0" applyNumberFormat="1" applyFont="1" applyFill="1" applyAlignment="1">
      <alignment horizontal="center" vertical="top"/>
    </xf>
    <xf numFmtId="3" fontId="18" fillId="0" borderId="0" xfId="0" applyNumberFormat="1" applyFont="1" applyAlignment="1">
      <alignment vertical="top"/>
    </xf>
    <xf numFmtId="0" fontId="23" fillId="0" borderId="1" xfId="0" applyFont="1" applyBorder="1" applyAlignment="1">
      <alignment vertical="top"/>
    </xf>
    <xf numFmtId="165" fontId="18" fillId="0" borderId="1" xfId="0" applyNumberFormat="1" applyFont="1" applyBorder="1" applyAlignment="1">
      <alignment vertical="top"/>
    </xf>
    <xf numFmtId="3" fontId="18" fillId="0" borderId="1" xfId="0" applyNumberFormat="1" applyFont="1" applyBorder="1" applyAlignment="1">
      <alignment vertical="top"/>
    </xf>
    <xf numFmtId="2" fontId="18" fillId="0" borderId="1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166" fontId="18" fillId="0" borderId="0" xfId="0" applyNumberFormat="1" applyFont="1" applyAlignment="1">
      <alignment vertical="top"/>
    </xf>
    <xf numFmtId="166" fontId="18" fillId="0" borderId="0" xfId="0" quotePrefix="1" applyNumberFormat="1" applyFont="1" applyAlignment="1">
      <alignment horizontal="right" vertical="top"/>
    </xf>
    <xf numFmtId="165" fontId="18" fillId="0" borderId="0" xfId="23" quotePrefix="1" applyNumberFormat="1" applyFont="1" applyAlignment="1">
      <alignment horizontal="right" vertical="top"/>
    </xf>
    <xf numFmtId="168" fontId="18" fillId="0" borderId="0" xfId="0" applyNumberFormat="1" applyFont="1" applyAlignment="1">
      <alignment vertical="top"/>
    </xf>
    <xf numFmtId="0" fontId="19" fillId="0" borderId="0" xfId="0" quotePrefix="1" applyFont="1" applyAlignment="1">
      <alignment horizontal="center" vertical="top"/>
    </xf>
    <xf numFmtId="0" fontId="19" fillId="0" borderId="0" xfId="0" quotePrefix="1" applyFont="1" applyAlignment="1">
      <alignment horizontal="right" vertical="top"/>
    </xf>
    <xf numFmtId="0" fontId="19" fillId="0" borderId="0" xfId="0" applyFont="1" applyAlignment="1">
      <alignment vertical="top"/>
    </xf>
    <xf numFmtId="0" fontId="21" fillId="14" borderId="0" xfId="0" applyFont="1" applyFill="1" applyAlignment="1">
      <alignment horizontal="center"/>
    </xf>
    <xf numFmtId="0" fontId="21" fillId="18" borderId="0" xfId="0" applyFont="1" applyFill="1" applyAlignment="1">
      <alignment horizontal="center" wrapText="1"/>
    </xf>
    <xf numFmtId="42" fontId="50" fillId="0" borderId="0" xfId="24" applyNumberFormat="1" applyFont="1"/>
    <xf numFmtId="3" fontId="50" fillId="10" borderId="0" xfId="24" applyNumberFormat="1" applyFont="1" applyFill="1"/>
    <xf numFmtId="3" fontId="50" fillId="0" borderId="0" xfId="24" applyNumberFormat="1" applyFont="1"/>
    <xf numFmtId="167" fontId="18" fillId="0" borderId="0" xfId="0" applyNumberFormat="1" applyFont="1" applyAlignment="1">
      <alignment vertical="top"/>
    </xf>
    <xf numFmtId="167" fontId="51" fillId="0" borderId="0" xfId="6" applyNumberFormat="1" applyFont="1"/>
    <xf numFmtId="167" fontId="18" fillId="0" borderId="0" xfId="23" quotePrefix="1" applyNumberFormat="1" applyFont="1" applyAlignment="1">
      <alignment horizontal="right" vertical="top"/>
    </xf>
    <xf numFmtId="0" fontId="46" fillId="0" borderId="0" xfId="6" applyFont="1"/>
    <xf numFmtId="0" fontId="71" fillId="0" borderId="0" xfId="6" applyFont="1" applyAlignment="1">
      <alignment horizontal="centerContinuous"/>
    </xf>
    <xf numFmtId="0" fontId="72" fillId="0" borderId="0" xfId="6" applyFont="1"/>
    <xf numFmtId="0" fontId="73" fillId="2" borderId="0" xfId="6" applyFont="1" applyFill="1"/>
    <xf numFmtId="0" fontId="74" fillId="0" borderId="0" xfId="6" applyFont="1"/>
    <xf numFmtId="0" fontId="75" fillId="2" borderId="0" xfId="6" applyFont="1" applyFill="1" applyAlignment="1">
      <alignment horizontal="centerContinuous"/>
    </xf>
    <xf numFmtId="0" fontId="74" fillId="2" borderId="0" xfId="6" applyFont="1" applyFill="1" applyAlignment="1">
      <alignment horizontal="centerContinuous"/>
    </xf>
    <xf numFmtId="0" fontId="46" fillId="0" borderId="0" xfId="6" applyFont="1" applyAlignment="1">
      <alignment horizontal="center"/>
    </xf>
    <xf numFmtId="0" fontId="74" fillId="2" borderId="0" xfId="6" applyFont="1" applyFill="1" applyAlignment="1">
      <alignment horizontal="center"/>
    </xf>
    <xf numFmtId="0" fontId="72" fillId="0" borderId="1" xfId="6" applyFont="1" applyBorder="1"/>
    <xf numFmtId="0" fontId="46" fillId="0" borderId="1" xfId="6" applyFont="1" applyBorder="1"/>
    <xf numFmtId="166" fontId="46" fillId="0" borderId="0" xfId="6" applyNumberFormat="1" applyFont="1" applyAlignment="1">
      <alignment horizontal="center"/>
    </xf>
    <xf numFmtId="3" fontId="46" fillId="0" borderId="0" xfId="6" applyNumberFormat="1" applyFont="1"/>
    <xf numFmtId="0" fontId="46" fillId="0" borderId="2" xfId="6" applyFont="1" applyBorder="1"/>
    <xf numFmtId="0" fontId="77" fillId="0" borderId="0" xfId="6" applyFont="1"/>
    <xf numFmtId="167" fontId="46" fillId="0" borderId="0" xfId="6" applyNumberFormat="1" applyFont="1" applyAlignment="1">
      <alignment horizontal="left"/>
    </xf>
    <xf numFmtId="167" fontId="46" fillId="0" borderId="0" xfId="6" applyNumberFormat="1" applyFont="1"/>
    <xf numFmtId="164" fontId="5" fillId="0" borderId="7" xfId="17" applyNumberFormat="1" applyFont="1" applyBorder="1" applyAlignment="1">
      <alignment horizontal="center" vertical="center"/>
    </xf>
    <xf numFmtId="164" fontId="5" fillId="9" borderId="7" xfId="17" applyNumberFormat="1" applyFont="1" applyFill="1" applyBorder="1" applyAlignment="1">
      <alignment horizontal="center" vertical="center"/>
    </xf>
    <xf numFmtId="0" fontId="5" fillId="0" borderId="0" xfId="17" applyFont="1" applyAlignment="1">
      <alignment vertical="center"/>
    </xf>
    <xf numFmtId="0" fontId="5" fillId="0" borderId="0" xfId="17" applyFont="1" applyAlignment="1">
      <alignment horizontal="center" vertical="center"/>
    </xf>
    <xf numFmtId="169" fontId="5" fillId="0" borderId="0" xfId="17" applyNumberFormat="1" applyFont="1" applyAlignment="1">
      <alignment horizontal="center" vertical="center"/>
    </xf>
    <xf numFmtId="164" fontId="5" fillId="11" borderId="7" xfId="17" applyNumberFormat="1" applyFont="1" applyFill="1" applyBorder="1" applyAlignment="1">
      <alignment horizontal="center"/>
    </xf>
    <xf numFmtId="164" fontId="5" fillId="9" borderId="6" xfId="17" applyNumberFormat="1" applyFont="1" applyFill="1" applyBorder="1" applyAlignment="1">
      <alignment horizontal="center"/>
    </xf>
    <xf numFmtId="37" fontId="18" fillId="0" borderId="0" xfId="9" applyNumberFormat="1" applyFont="1" applyFill="1" applyBorder="1" applyAlignment="1">
      <alignment horizontal="center" vertical="center"/>
    </xf>
    <xf numFmtId="164" fontId="18" fillId="0" borderId="0" xfId="9" applyNumberFormat="1" applyFont="1" applyFill="1" applyBorder="1" applyAlignment="1">
      <alignment horizontal="right" vertical="center" indent="3"/>
    </xf>
    <xf numFmtId="164" fontId="18" fillId="0" borderId="0" xfId="9" applyNumberFormat="1" applyFont="1" applyFill="1" applyBorder="1" applyAlignment="1">
      <alignment horizontal="center" vertical="center" wrapText="1"/>
    </xf>
    <xf numFmtId="169" fontId="51" fillId="0" borderId="0" xfId="8" applyNumberFormat="1" applyFont="1" applyAlignment="1">
      <alignment horizontal="center" vertical="center"/>
    </xf>
    <xf numFmtId="0" fontId="11" fillId="0" borderId="0" xfId="8" applyFont="1"/>
    <xf numFmtId="37" fontId="18" fillId="3" borderId="0" xfId="9" applyNumberFormat="1" applyFont="1" applyFill="1" applyBorder="1" applyAlignment="1">
      <alignment horizontal="center" vertical="center"/>
    </xf>
    <xf numFmtId="164" fontId="18" fillId="3" borderId="0" xfId="9" applyNumberFormat="1" applyFont="1" applyFill="1" applyBorder="1" applyAlignment="1">
      <alignment horizontal="right" vertical="center" indent="3"/>
    </xf>
    <xf numFmtId="164" fontId="18" fillId="3" borderId="0" xfId="9" applyNumberFormat="1" applyFont="1" applyFill="1" applyBorder="1" applyAlignment="1">
      <alignment horizontal="center" vertical="center" wrapText="1"/>
    </xf>
    <xf numFmtId="0" fontId="11" fillId="3" borderId="0" xfId="8" applyFont="1" applyFill="1"/>
    <xf numFmtId="0" fontId="21" fillId="21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64" fillId="2" borderId="0" xfId="0" applyFont="1" applyFill="1" applyAlignment="1">
      <alignment horizontal="center" vertical="top"/>
    </xf>
    <xf numFmtId="0" fontId="40" fillId="0" borderId="17" xfId="17" applyFont="1" applyBorder="1" applyAlignment="1">
      <alignment horizontal="center" vertical="center"/>
    </xf>
    <xf numFmtId="0" fontId="40" fillId="0" borderId="10" xfId="17" applyFont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44" fontId="18" fillId="0" borderId="0" xfId="0" applyNumberFormat="1" applyFont="1"/>
    <xf numFmtId="0" fontId="21" fillId="21" borderId="0" xfId="0" applyFont="1" applyFill="1" applyAlignment="1">
      <alignment vertical="top"/>
    </xf>
    <xf numFmtId="165" fontId="1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0" fontId="14" fillId="5" borderId="40" xfId="17" applyFont="1" applyFill="1" applyBorder="1" applyAlignment="1">
      <alignment horizontal="center" vertical="center"/>
    </xf>
    <xf numFmtId="0" fontId="9" fillId="8" borderId="20" xfId="17" applyFill="1" applyBorder="1" applyAlignment="1">
      <alignment horizontal="center" vertical="center"/>
    </xf>
    <xf numFmtId="0" fontId="39" fillId="0" borderId="0" xfId="6" applyFont="1"/>
    <xf numFmtId="167" fontId="46" fillId="0" borderId="0" xfId="31" applyNumberFormat="1" applyFont="1"/>
    <xf numFmtId="44" fontId="14" fillId="0" borderId="0" xfId="32" applyFont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29" fillId="2" borderId="0" xfId="0" applyFont="1" applyFill="1" applyAlignment="1">
      <alignment horizontal="centerContinuous" vertical="center"/>
    </xf>
    <xf numFmtId="164" fontId="29" fillId="2" borderId="0" xfId="0" applyNumberFormat="1" applyFont="1" applyFill="1" applyAlignment="1">
      <alignment horizontal="centerContinuous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/>
    </xf>
    <xf numFmtId="164" fontId="82" fillId="0" borderId="0" xfId="0" applyNumberFormat="1" applyFont="1" applyAlignment="1">
      <alignment horizontal="left" vertical="center" wrapText="1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18" fillId="0" borderId="0" xfId="1" applyFont="1"/>
    <xf numFmtId="166" fontId="18" fillId="0" borderId="0" xfId="1" applyNumberFormat="1" applyFont="1"/>
    <xf numFmtId="0" fontId="18" fillId="0" borderId="0" xfId="1" applyFont="1" applyAlignment="1">
      <alignment horizontal="right"/>
    </xf>
    <xf numFmtId="0" fontId="18" fillId="0" borderId="0" xfId="1" quotePrefix="1" applyFont="1" applyAlignment="1">
      <alignment horizontal="right"/>
    </xf>
    <xf numFmtId="166" fontId="19" fillId="0" borderId="0" xfId="1" applyNumberFormat="1" applyFont="1" applyAlignment="1">
      <alignment horizontal="right" vertical="top"/>
    </xf>
    <xf numFmtId="0" fontId="18" fillId="0" borderId="0" xfId="1" applyFont="1" applyAlignment="1">
      <alignment vertical="top"/>
    </xf>
    <xf numFmtId="0" fontId="23" fillId="0" borderId="1" xfId="1" applyFont="1" applyBorder="1"/>
    <xf numFmtId="0" fontId="18" fillId="0" borderId="1" xfId="1" applyFont="1" applyBorder="1"/>
    <xf numFmtId="0" fontId="18" fillId="0" borderId="1" xfId="1" applyFont="1" applyBorder="1" applyAlignment="1">
      <alignment vertical="top"/>
    </xf>
    <xf numFmtId="166" fontId="85" fillId="0" borderId="0" xfId="1" applyNumberFormat="1" applyFont="1" applyAlignment="1">
      <alignment horizontal="right" vertical="top"/>
    </xf>
    <xf numFmtId="9" fontId="86" fillId="0" borderId="0" xfId="33" applyFont="1" applyAlignment="1">
      <alignment horizontal="right" vertical="top"/>
    </xf>
    <xf numFmtId="0" fontId="39" fillId="0" borderId="0" xfId="1" applyFont="1" applyAlignment="1">
      <alignment horizontal="right"/>
    </xf>
    <xf numFmtId="0" fontId="39" fillId="0" borderId="0" xfId="1" quotePrefix="1" applyFont="1" applyAlignment="1">
      <alignment horizontal="right"/>
    </xf>
    <xf numFmtId="9" fontId="87" fillId="0" borderId="0" xfId="33" applyFont="1" applyAlignment="1">
      <alignment horizontal="right" vertical="top"/>
    </xf>
    <xf numFmtId="0" fontId="39" fillId="0" borderId="0" xfId="1" applyFont="1" applyAlignment="1">
      <alignment vertical="top"/>
    </xf>
    <xf numFmtId="0" fontId="18" fillId="0" borderId="0" xfId="1" applyFont="1" applyAlignment="1">
      <alignment horizontal="center" vertical="center"/>
    </xf>
    <xf numFmtId="0" fontId="87" fillId="0" borderId="0" xfId="1" applyFont="1" applyAlignment="1">
      <alignment horizontal="right" vertical="top"/>
    </xf>
    <xf numFmtId="167" fontId="18" fillId="0" borderId="0" xfId="31" applyNumberFormat="1" applyFont="1" applyAlignment="1">
      <alignment horizontal="right"/>
    </xf>
    <xf numFmtId="167" fontId="18" fillId="0" borderId="0" xfId="31" quotePrefix="1" applyNumberFormat="1" applyFont="1" applyAlignment="1">
      <alignment horizontal="right"/>
    </xf>
    <xf numFmtId="167" fontId="18" fillId="0" borderId="0" xfId="1" applyNumberFormat="1" applyFont="1" applyAlignment="1">
      <alignment vertical="top"/>
    </xf>
    <xf numFmtId="167" fontId="18" fillId="4" borderId="0" xfId="31" applyNumberFormat="1" applyFont="1" applyFill="1" applyAlignment="1">
      <alignment horizontal="right"/>
    </xf>
    <xf numFmtId="167" fontId="18" fillId="4" borderId="0" xfId="31" quotePrefix="1" applyNumberFormat="1" applyFont="1" applyFill="1" applyAlignment="1">
      <alignment horizontal="right"/>
    </xf>
    <xf numFmtId="0" fontId="18" fillId="4" borderId="0" xfId="1" applyFont="1" applyFill="1"/>
    <xf numFmtId="167" fontId="18" fillId="4" borderId="0" xfId="1" applyNumberFormat="1" applyFont="1" applyFill="1" applyAlignment="1">
      <alignment vertical="top"/>
    </xf>
    <xf numFmtId="0" fontId="23" fillId="25" borderId="0" xfId="0" applyFont="1" applyFill="1"/>
    <xf numFmtId="0" fontId="18" fillId="25" borderId="0" xfId="0" applyFont="1" applyFill="1"/>
    <xf numFmtId="0" fontId="18" fillId="25" borderId="0" xfId="0" applyFont="1" applyFill="1" applyAlignment="1">
      <alignment vertical="top"/>
    </xf>
    <xf numFmtId="0" fontId="39" fillId="0" borderId="0" xfId="1" applyFont="1" applyAlignment="1">
      <alignment horizontal="center"/>
    </xf>
    <xf numFmtId="0" fontId="39" fillId="0" borderId="0" xfId="1" quotePrefix="1" applyFont="1" applyAlignment="1">
      <alignment horizontal="center"/>
    </xf>
    <xf numFmtId="0" fontId="45" fillId="0" borderId="0" xfId="0" applyFont="1"/>
    <xf numFmtId="166" fontId="52" fillId="10" borderId="0" xfId="6" applyNumberFormat="1" applyFont="1" applyFill="1"/>
    <xf numFmtId="0" fontId="49" fillId="26" borderId="0" xfId="24" applyFont="1" applyFill="1" applyAlignment="1">
      <alignment horizontal="center"/>
    </xf>
    <xf numFmtId="0" fontId="49" fillId="20" borderId="6" xfId="25" applyFont="1" applyFill="1" applyBorder="1" applyAlignment="1">
      <alignment horizontal="center" wrapText="1"/>
    </xf>
    <xf numFmtId="0" fontId="91" fillId="0" borderId="0" xfId="25" applyFont="1"/>
    <xf numFmtId="165" fontId="45" fillId="0" borderId="0" xfId="26" applyNumberFormat="1" applyFont="1" applyFill="1"/>
    <xf numFmtId="0" fontId="92" fillId="0" borderId="0" xfId="0" applyFont="1"/>
    <xf numFmtId="0" fontId="50" fillId="0" borderId="0" xfId="25" applyFont="1"/>
    <xf numFmtId="0" fontId="93" fillId="2" borderId="0" xfId="6" applyFont="1" applyFill="1" applyAlignment="1">
      <alignment horizontal="centerContinuous"/>
    </xf>
    <xf numFmtId="0" fontId="94" fillId="2" borderId="0" xfId="6" applyFont="1" applyFill="1" applyAlignment="1">
      <alignment horizontal="centerContinuous"/>
    </xf>
    <xf numFmtId="0" fontId="45" fillId="0" borderId="0" xfId="6" applyFont="1"/>
    <xf numFmtId="167" fontId="45" fillId="0" borderId="0" xfId="26" applyNumberFormat="1" applyFont="1" applyFill="1"/>
    <xf numFmtId="165" fontId="95" fillId="0" borderId="0" xfId="26" applyNumberFormat="1" applyFont="1" applyFill="1" applyAlignment="1">
      <alignment horizontal="right" vertical="center"/>
    </xf>
    <xf numFmtId="165" fontId="95" fillId="0" borderId="0" xfId="26" applyNumberFormat="1" applyFont="1" applyFill="1" applyAlignment="1">
      <alignment horizontal="right"/>
    </xf>
    <xf numFmtId="167" fontId="45" fillId="0" borderId="0" xfId="6" applyNumberFormat="1" applyFont="1" applyAlignment="1">
      <alignment horizontal="left"/>
    </xf>
    <xf numFmtId="165" fontId="45" fillId="0" borderId="0" xfId="26" applyNumberFormat="1" applyFont="1" applyFill="1" applyBorder="1"/>
    <xf numFmtId="167" fontId="52" fillId="0" borderId="0" xfId="6" applyNumberFormat="1" applyFont="1" applyAlignment="1">
      <alignment horizontal="left"/>
    </xf>
    <xf numFmtId="0" fontId="50" fillId="0" borderId="0" xfId="17" applyFont="1"/>
    <xf numFmtId="0" fontId="88" fillId="6" borderId="37" xfId="17" applyFont="1" applyFill="1" applyBorder="1" applyAlignment="1">
      <alignment horizontal="center" vertical="center" wrapText="1"/>
    </xf>
    <xf numFmtId="0" fontId="88" fillId="17" borderId="37" xfId="17" applyFont="1" applyFill="1" applyBorder="1" applyAlignment="1">
      <alignment horizontal="center" vertical="center" wrapText="1"/>
    </xf>
    <xf numFmtId="0" fontId="88" fillId="6" borderId="27" xfId="17" applyFont="1" applyFill="1" applyBorder="1" applyAlignment="1">
      <alignment horizontal="center" vertical="center"/>
    </xf>
    <xf numFmtId="0" fontId="88" fillId="17" borderId="38" xfId="17" applyFont="1" applyFill="1" applyBorder="1" applyAlignment="1">
      <alignment horizontal="center" vertical="center"/>
    </xf>
    <xf numFmtId="0" fontId="88" fillId="6" borderId="27" xfId="17" applyFont="1" applyFill="1" applyBorder="1" applyAlignment="1">
      <alignment horizontal="center" vertical="center" wrapText="1"/>
    </xf>
    <xf numFmtId="0" fontId="88" fillId="17" borderId="27" xfId="17" applyFont="1" applyFill="1" applyBorder="1" applyAlignment="1">
      <alignment horizontal="center" vertical="center" wrapText="1"/>
    </xf>
    <xf numFmtId="167" fontId="88" fillId="16" borderId="20" xfId="18" applyNumberFormat="1" applyFont="1" applyFill="1" applyBorder="1" applyAlignment="1" applyProtection="1">
      <alignment horizontal="center" vertical="center"/>
    </xf>
    <xf numFmtId="167" fontId="52" fillId="10" borderId="30" xfId="18" applyNumberFormat="1" applyFont="1" applyFill="1" applyBorder="1" applyAlignment="1" applyProtection="1">
      <alignment horizontal="right" vertical="center"/>
    </xf>
    <xf numFmtId="167" fontId="52" fillId="10" borderId="31" xfId="18" applyNumberFormat="1" applyFont="1" applyFill="1" applyBorder="1" applyAlignment="1" applyProtection="1">
      <alignment horizontal="right" vertical="center"/>
    </xf>
    <xf numFmtId="167" fontId="52" fillId="10" borderId="32" xfId="18" applyNumberFormat="1" applyFont="1" applyFill="1" applyBorder="1" applyAlignment="1" applyProtection="1">
      <alignment horizontal="right" vertical="center"/>
    </xf>
    <xf numFmtId="164" fontId="52" fillId="10" borderId="32" xfId="18" applyNumberFormat="1" applyFont="1" applyFill="1" applyBorder="1" applyAlignment="1" applyProtection="1">
      <alignment horizontal="right" vertical="center"/>
    </xf>
    <xf numFmtId="167" fontId="52" fillId="0" borderId="25" xfId="18" applyNumberFormat="1" applyFont="1" applyBorder="1" applyAlignment="1" applyProtection="1">
      <alignment horizontal="right" vertical="center"/>
    </xf>
    <xf numFmtId="167" fontId="52" fillId="0" borderId="7" xfId="18" applyNumberFormat="1" applyFont="1" applyBorder="1" applyAlignment="1" applyProtection="1">
      <alignment horizontal="right" vertical="center"/>
    </xf>
    <xf numFmtId="167" fontId="52" fillId="0" borderId="33" xfId="18" applyNumberFormat="1" applyFont="1" applyBorder="1" applyAlignment="1" applyProtection="1">
      <alignment horizontal="right" vertical="center"/>
    </xf>
    <xf numFmtId="167" fontId="52" fillId="10" borderId="25" xfId="18" applyNumberFormat="1" applyFont="1" applyFill="1" applyBorder="1" applyAlignment="1" applyProtection="1">
      <alignment horizontal="right" vertical="center"/>
    </xf>
    <xf numFmtId="167" fontId="52" fillId="10" borderId="7" xfId="18" applyNumberFormat="1" applyFont="1" applyFill="1" applyBorder="1" applyAlignment="1" applyProtection="1">
      <alignment horizontal="right" vertical="center"/>
    </xf>
    <xf numFmtId="167" fontId="52" fillId="10" borderId="33" xfId="18" applyNumberFormat="1" applyFont="1" applyFill="1" applyBorder="1" applyAlignment="1" applyProtection="1">
      <alignment horizontal="right" vertical="center"/>
    </xf>
    <xf numFmtId="167" fontId="52" fillId="0" borderId="27" xfId="18" applyNumberFormat="1" applyFont="1" applyFill="1" applyBorder="1" applyAlignment="1" applyProtection="1">
      <alignment horizontal="right" vertical="center"/>
    </xf>
    <xf numFmtId="167" fontId="52" fillId="0" borderId="5" xfId="18" applyNumberFormat="1" applyFont="1" applyFill="1" applyBorder="1" applyAlignment="1" applyProtection="1">
      <alignment horizontal="right" vertical="center"/>
    </xf>
    <xf numFmtId="167" fontId="52" fillId="0" borderId="34" xfId="18" applyNumberFormat="1" applyFont="1" applyFill="1" applyBorder="1" applyAlignment="1" applyProtection="1">
      <alignment horizontal="right" vertical="center"/>
    </xf>
    <xf numFmtId="167" fontId="52" fillId="0" borderId="22" xfId="18" applyNumberFormat="1" applyFont="1" applyFill="1" applyBorder="1" applyAlignment="1" applyProtection="1">
      <alignment horizontal="right" vertical="center"/>
    </xf>
    <xf numFmtId="167" fontId="52" fillId="0" borderId="6" xfId="18" applyNumberFormat="1" applyFont="1" applyFill="1" applyBorder="1" applyAlignment="1" applyProtection="1">
      <alignment horizontal="right" vertical="center"/>
    </xf>
    <xf numFmtId="167" fontId="52" fillId="0" borderId="39" xfId="18" applyNumberFormat="1" applyFont="1" applyFill="1" applyBorder="1" applyAlignment="1" applyProtection="1">
      <alignment horizontal="right" vertical="center"/>
    </xf>
    <xf numFmtId="0" fontId="52" fillId="10" borderId="17" xfId="17" applyFont="1" applyFill="1" applyBorder="1" applyAlignment="1">
      <alignment horizontal="right" vertical="center"/>
    </xf>
    <xf numFmtId="0" fontId="52" fillId="10" borderId="10" xfId="17" applyFont="1" applyFill="1" applyBorder="1" applyAlignment="1">
      <alignment vertical="center"/>
    </xf>
    <xf numFmtId="0" fontId="49" fillId="6" borderId="37" xfId="17" applyFont="1" applyFill="1" applyBorder="1" applyAlignment="1">
      <alignment horizontal="center" vertical="center" wrapText="1"/>
    </xf>
    <xf numFmtId="0" fontId="49" fillId="17" borderId="37" xfId="17" applyFont="1" applyFill="1" applyBorder="1" applyAlignment="1">
      <alignment horizontal="center" vertical="center" wrapText="1"/>
    </xf>
    <xf numFmtId="167" fontId="88" fillId="6" borderId="20" xfId="18" applyNumberFormat="1" applyFont="1" applyFill="1" applyBorder="1" applyAlignment="1" applyProtection="1">
      <alignment horizontal="center" vertical="center"/>
    </xf>
    <xf numFmtId="164" fontId="52" fillId="10" borderId="32" xfId="19" applyNumberFormat="1" applyFont="1" applyFill="1" applyBorder="1" applyAlignment="1" applyProtection="1">
      <alignment horizontal="right" vertical="center"/>
    </xf>
    <xf numFmtId="167" fontId="88" fillId="6" borderId="36" xfId="18" applyNumberFormat="1" applyFont="1" applyFill="1" applyBorder="1" applyAlignment="1" applyProtection="1">
      <alignment horizontal="center" vertical="center"/>
    </xf>
    <xf numFmtId="164" fontId="52" fillId="0" borderId="33" xfId="19" applyNumberFormat="1" applyFont="1" applyBorder="1" applyAlignment="1" applyProtection="1">
      <alignment horizontal="right" vertical="center"/>
    </xf>
    <xf numFmtId="164" fontId="52" fillId="10" borderId="33" xfId="19" applyNumberFormat="1" applyFont="1" applyFill="1" applyBorder="1" applyAlignment="1" applyProtection="1">
      <alignment horizontal="right" vertical="center"/>
    </xf>
    <xf numFmtId="164" fontId="52" fillId="0" borderId="34" xfId="19" applyNumberFormat="1" applyFont="1" applyFill="1" applyBorder="1" applyAlignment="1" applyProtection="1">
      <alignment horizontal="right" vertical="center"/>
    </xf>
    <xf numFmtId="167" fontId="88" fillId="6" borderId="12" xfId="18" applyNumberFormat="1" applyFont="1" applyFill="1" applyBorder="1" applyAlignment="1" applyProtection="1">
      <alignment horizontal="center" vertical="center"/>
    </xf>
    <xf numFmtId="0" fontId="52" fillId="10" borderId="9" xfId="17" applyFont="1" applyFill="1" applyBorder="1" applyAlignment="1">
      <alignment vertical="center"/>
    </xf>
    <xf numFmtId="0" fontId="44" fillId="0" borderId="0" xfId="0" applyFont="1"/>
    <xf numFmtId="165" fontId="0" fillId="0" borderId="0" xfId="29" applyNumberFormat="1" applyFont="1"/>
    <xf numFmtId="0" fontId="5" fillId="0" borderId="0" xfId="28"/>
    <xf numFmtId="0" fontId="5" fillId="0" borderId="0" xfId="34"/>
    <xf numFmtId="167" fontId="97" fillId="0" borderId="7" xfId="36" applyNumberFormat="1" applyFont="1" applyFill="1" applyBorder="1" applyAlignment="1">
      <alignment horizontal="center"/>
    </xf>
    <xf numFmtId="0" fontId="5" fillId="27" borderId="7" xfId="28" applyFill="1" applyBorder="1"/>
    <xf numFmtId="167" fontId="0" fillId="27" borderId="7" xfId="36" applyNumberFormat="1" applyFont="1" applyFill="1" applyBorder="1"/>
    <xf numFmtId="0" fontId="5" fillId="0" borderId="7" xfId="28" applyBorder="1"/>
    <xf numFmtId="167" fontId="0" fillId="0" borderId="7" xfId="36" applyNumberFormat="1" applyFont="1" applyBorder="1"/>
    <xf numFmtId="0" fontId="98" fillId="28" borderId="7" xfId="28" applyFont="1" applyFill="1" applyBorder="1" applyAlignment="1">
      <alignment horizontal="center"/>
    </xf>
    <xf numFmtId="0" fontId="99" fillId="28" borderId="7" xfId="34" applyFont="1" applyFill="1" applyBorder="1" applyAlignment="1">
      <alignment wrapText="1"/>
    </xf>
    <xf numFmtId="0" fontId="97" fillId="0" borderId="7" xfId="37" applyFont="1" applyBorder="1" applyAlignment="1">
      <alignment horizontal="center"/>
    </xf>
    <xf numFmtId="0" fontId="97" fillId="0" borderId="7" xfId="37" applyFont="1" applyBorder="1" applyAlignment="1">
      <alignment horizontal="left"/>
    </xf>
    <xf numFmtId="0" fontId="99" fillId="28" borderId="0" xfId="34" applyFont="1" applyFill="1"/>
    <xf numFmtId="44" fontId="7" fillId="0" borderId="0" xfId="24" applyNumberFormat="1"/>
    <xf numFmtId="171" fontId="18" fillId="0" borderId="0" xfId="0" applyNumberFormat="1" applyFont="1"/>
    <xf numFmtId="167" fontId="77" fillId="0" borderId="0" xfId="6" applyNumberFormat="1" applyFont="1" applyAlignment="1">
      <alignment horizontal="right"/>
    </xf>
    <xf numFmtId="165" fontId="95" fillId="0" borderId="0" xfId="26" applyNumberFormat="1" applyFont="1" applyFill="1" applyBorder="1" applyAlignment="1">
      <alignment horizontal="right"/>
    </xf>
    <xf numFmtId="165" fontId="83" fillId="0" borderId="0" xfId="29" applyNumberFormat="1" applyFont="1" applyAlignment="1">
      <alignment horizontal="right"/>
    </xf>
    <xf numFmtId="0" fontId="2" fillId="0" borderId="0" xfId="38"/>
    <xf numFmtId="0" fontId="28" fillId="2" borderId="0" xfId="38" applyFont="1" applyFill="1" applyAlignment="1">
      <alignment horizontal="centerContinuous" vertical="center"/>
    </xf>
    <xf numFmtId="165" fontId="0" fillId="0" borderId="0" xfId="39" applyNumberFormat="1" applyFont="1"/>
    <xf numFmtId="0" fontId="100" fillId="0" borderId="0" xfId="38" applyFont="1" applyAlignment="1">
      <alignment horizontal="right"/>
    </xf>
    <xf numFmtId="172" fontId="18" fillId="0" borderId="0" xfId="0" applyNumberFormat="1" applyFont="1"/>
    <xf numFmtId="165" fontId="2" fillId="0" borderId="0" xfId="38" applyNumberFormat="1"/>
    <xf numFmtId="170" fontId="2" fillId="0" borderId="0" xfId="38" applyNumberFormat="1"/>
    <xf numFmtId="44" fontId="2" fillId="0" borderId="0" xfId="38" applyNumberFormat="1"/>
    <xf numFmtId="0" fontId="18" fillId="0" borderId="0" xfId="6" applyFont="1" applyAlignment="1">
      <alignment vertical="top"/>
    </xf>
    <xf numFmtId="0" fontId="62" fillId="0" borderId="0" xfId="6" applyFont="1" applyAlignment="1">
      <alignment vertical="top"/>
    </xf>
    <xf numFmtId="0" fontId="20" fillId="2" borderId="0" xfId="6" applyFont="1" applyFill="1" applyAlignment="1">
      <alignment horizontal="center" vertical="center"/>
    </xf>
    <xf numFmtId="0" fontId="64" fillId="2" borderId="0" xfId="6" applyFont="1" applyFill="1" applyAlignment="1">
      <alignment horizontal="center" vertical="top"/>
    </xf>
    <xf numFmtId="0" fontId="20" fillId="2" borderId="0" xfId="6" applyFont="1" applyFill="1" applyAlignment="1">
      <alignment horizontal="center" vertical="top"/>
    </xf>
    <xf numFmtId="0" fontId="18" fillId="0" borderId="1" xfId="6" applyFont="1" applyBorder="1" applyAlignment="1">
      <alignment vertical="top"/>
    </xf>
    <xf numFmtId="0" fontId="14" fillId="0" borderId="0" xfId="6" applyAlignment="1">
      <alignment vertical="top"/>
    </xf>
    <xf numFmtId="165" fontId="18" fillId="0" borderId="0" xfId="6" applyNumberFormat="1" applyFont="1" applyAlignment="1">
      <alignment vertical="top"/>
    </xf>
    <xf numFmtId="165" fontId="19" fillId="0" borderId="0" xfId="6" applyNumberFormat="1" applyFont="1" applyAlignment="1">
      <alignment horizontal="right" vertical="top"/>
    </xf>
    <xf numFmtId="167" fontId="18" fillId="0" borderId="0" xfId="6" applyNumberFormat="1" applyFont="1" applyAlignment="1">
      <alignment vertical="top"/>
    </xf>
    <xf numFmtId="167" fontId="19" fillId="0" borderId="0" xfId="6" applyNumberFormat="1" applyFont="1" applyAlignment="1">
      <alignment horizontal="right" vertical="top"/>
    </xf>
    <xf numFmtId="166" fontId="18" fillId="0" borderId="0" xfId="6" applyNumberFormat="1" applyFont="1" applyAlignment="1">
      <alignment horizontal="right"/>
    </xf>
    <xf numFmtId="166" fontId="19" fillId="0" borderId="0" xfId="6" applyNumberFormat="1" applyFont="1" applyAlignment="1">
      <alignment horizontal="right" vertical="top"/>
    </xf>
    <xf numFmtId="165" fontId="18" fillId="0" borderId="0" xfId="6" applyNumberFormat="1" applyFont="1" applyAlignment="1">
      <alignment horizontal="right" vertical="top"/>
    </xf>
    <xf numFmtId="167" fontId="18" fillId="0" borderId="0" xfId="6" applyNumberFormat="1" applyFont="1" applyAlignment="1">
      <alignment horizontal="right" vertical="top"/>
    </xf>
    <xf numFmtId="0" fontId="18" fillId="0" borderId="0" xfId="40" applyFont="1"/>
    <xf numFmtId="166" fontId="18" fillId="0" borderId="0" xfId="40" applyNumberFormat="1" applyFont="1"/>
    <xf numFmtId="0" fontId="18" fillId="0" borderId="0" xfId="40" applyFont="1" applyAlignment="1">
      <alignment horizontal="right"/>
    </xf>
    <xf numFmtId="0" fontId="18" fillId="0" borderId="0" xfId="40" quotePrefix="1" applyFont="1" applyAlignment="1">
      <alignment horizontal="right"/>
    </xf>
    <xf numFmtId="166" fontId="19" fillId="0" borderId="0" xfId="40" applyNumberFormat="1" applyFont="1" applyAlignment="1">
      <alignment horizontal="right" vertical="top"/>
    </xf>
    <xf numFmtId="167" fontId="0" fillId="0" borderId="0" xfId="41" applyNumberFormat="1" applyFont="1"/>
    <xf numFmtId="0" fontId="23" fillId="0" borderId="1" xfId="40" applyFont="1" applyBorder="1"/>
    <xf numFmtId="0" fontId="18" fillId="0" borderId="1" xfId="40" applyFont="1" applyBorder="1"/>
    <xf numFmtId="0" fontId="18" fillId="0" borderId="1" xfId="40" applyFont="1" applyBorder="1" applyAlignment="1">
      <alignment vertical="top"/>
    </xf>
    <xf numFmtId="166" fontId="85" fillId="0" borderId="0" xfId="40" applyNumberFormat="1" applyFont="1" applyAlignment="1">
      <alignment horizontal="right" vertical="top"/>
    </xf>
    <xf numFmtId="9" fontId="86" fillId="0" borderId="0" xfId="42" applyFont="1" applyAlignment="1">
      <alignment horizontal="right" vertical="top"/>
    </xf>
    <xf numFmtId="0" fontId="39" fillId="0" borderId="0" xfId="40" applyFont="1" applyAlignment="1">
      <alignment horizontal="right"/>
    </xf>
    <xf numFmtId="0" fontId="39" fillId="0" borderId="0" xfId="40" quotePrefix="1" applyFont="1" applyAlignment="1">
      <alignment horizontal="right"/>
    </xf>
    <xf numFmtId="9" fontId="87" fillId="0" borderId="0" xfId="42" applyFont="1" applyAlignment="1">
      <alignment horizontal="right" vertical="top"/>
    </xf>
    <xf numFmtId="0" fontId="18" fillId="0" borderId="0" xfId="40" applyFont="1" applyAlignment="1">
      <alignment horizontal="center" vertical="center"/>
    </xf>
    <xf numFmtId="167" fontId="18" fillId="0" borderId="0" xfId="41" applyNumberFormat="1" applyFont="1" applyAlignment="1">
      <alignment horizontal="right"/>
    </xf>
    <xf numFmtId="167" fontId="18" fillId="0" borderId="0" xfId="41" quotePrefix="1" applyNumberFormat="1" applyFont="1" applyAlignment="1">
      <alignment horizontal="right"/>
    </xf>
    <xf numFmtId="167" fontId="18" fillId="0" borderId="0" xfId="40" applyNumberFormat="1" applyFont="1" applyAlignment="1">
      <alignment vertical="top"/>
    </xf>
    <xf numFmtId="167" fontId="19" fillId="0" borderId="0" xfId="40" applyNumberFormat="1" applyFont="1" applyAlignment="1">
      <alignment horizontal="right" vertical="top"/>
    </xf>
    <xf numFmtId="167" fontId="18" fillId="4" borderId="0" xfId="41" applyNumberFormat="1" applyFont="1" applyFill="1" applyAlignment="1">
      <alignment horizontal="right"/>
    </xf>
    <xf numFmtId="167" fontId="18" fillId="4" borderId="0" xfId="41" quotePrefix="1" applyNumberFormat="1" applyFont="1" applyFill="1" applyAlignment="1">
      <alignment horizontal="right"/>
    </xf>
    <xf numFmtId="0" fontId="18" fillId="4" borderId="0" xfId="40" applyFont="1" applyFill="1"/>
    <xf numFmtId="3" fontId="18" fillId="0" borderId="0" xfId="6" applyNumberFormat="1" applyFont="1"/>
    <xf numFmtId="0" fontId="39" fillId="0" borderId="0" xfId="6" applyFont="1" applyAlignment="1">
      <alignment vertical="center"/>
    </xf>
    <xf numFmtId="0" fontId="101" fillId="0" borderId="0" xfId="0" applyFont="1" applyAlignment="1">
      <alignment vertical="center"/>
    </xf>
    <xf numFmtId="0" fontId="23" fillId="0" borderId="0" xfId="40" applyFont="1"/>
    <xf numFmtId="165" fontId="5" fillId="0" borderId="0" xfId="28" applyNumberFormat="1"/>
    <xf numFmtId="167" fontId="18" fillId="0" borderId="0" xfId="6" applyNumberFormat="1" applyFont="1" applyAlignment="1">
      <alignment horizontal="right"/>
    </xf>
    <xf numFmtId="173" fontId="18" fillId="0" borderId="0" xfId="1" applyNumberFormat="1" applyFont="1"/>
    <xf numFmtId="44" fontId="5" fillId="0" borderId="0" xfId="24" applyNumberFormat="1" applyFont="1"/>
    <xf numFmtId="43" fontId="18" fillId="0" borderId="0" xfId="0" applyNumberFormat="1" applyFont="1"/>
    <xf numFmtId="9" fontId="18" fillId="0" borderId="0" xfId="33" applyFont="1"/>
    <xf numFmtId="0" fontId="0" fillId="0" borderId="0" xfId="0" applyAlignment="1">
      <alignment horizontal="right" wrapText="1"/>
    </xf>
    <xf numFmtId="169" fontId="9" fillId="0" borderId="0" xfId="17" applyNumberFormat="1"/>
    <xf numFmtId="167" fontId="19" fillId="0" borderId="0" xfId="0" applyNumberFormat="1" applyFont="1"/>
    <xf numFmtId="0" fontId="39" fillId="0" borderId="0" xfId="0" applyFont="1"/>
    <xf numFmtId="174" fontId="0" fillId="0" borderId="0" xfId="26" applyNumberFormat="1" applyFont="1"/>
    <xf numFmtId="44" fontId="18" fillId="0" borderId="0" xfId="32" applyFont="1"/>
    <xf numFmtId="175" fontId="18" fillId="0" borderId="0" xfId="31" applyNumberFormat="1" applyFont="1"/>
    <xf numFmtId="0" fontId="102" fillId="0" borderId="0" xfId="38" applyFont="1" applyAlignment="1">
      <alignment horizontal="left" vertical="center"/>
    </xf>
    <xf numFmtId="0" fontId="2" fillId="0" borderId="0" xfId="38" applyAlignment="1">
      <alignment horizontal="right"/>
    </xf>
    <xf numFmtId="165" fontId="83" fillId="0" borderId="0" xfId="39" applyNumberFormat="1" applyFont="1" applyAlignment="1">
      <alignment horizontal="right"/>
    </xf>
    <xf numFmtId="164" fontId="103" fillId="10" borderId="0" xfId="24" applyNumberFormat="1" applyFont="1" applyFill="1" applyAlignment="1">
      <alignment horizontal="right"/>
    </xf>
    <xf numFmtId="164" fontId="57" fillId="10" borderId="0" xfId="24" applyNumberFormat="1" applyFont="1" applyFill="1" applyAlignment="1">
      <alignment horizontal="right"/>
    </xf>
    <xf numFmtId="0" fontId="103" fillId="10" borderId="0" xfId="24" applyFont="1" applyFill="1" applyAlignment="1">
      <alignment horizontal="right"/>
    </xf>
    <xf numFmtId="164" fontId="103" fillId="0" borderId="0" xfId="24" applyNumberFormat="1" applyFont="1" applyAlignment="1">
      <alignment horizontal="right"/>
    </xf>
    <xf numFmtId="43" fontId="14" fillId="0" borderId="0" xfId="31" applyFont="1"/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  <xf numFmtId="167" fontId="18" fillId="0" borderId="0" xfId="0" quotePrefix="1" applyNumberFormat="1" applyFont="1" applyAlignment="1">
      <alignment horizontal="right"/>
    </xf>
    <xf numFmtId="0" fontId="23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1" fillId="2" borderId="0" xfId="6" quotePrefix="1" applyFont="1" applyFill="1" applyAlignment="1">
      <alignment horizontal="center"/>
    </xf>
    <xf numFmtId="165" fontId="5" fillId="0" borderId="0" xfId="32" applyNumberFormat="1" applyFont="1"/>
    <xf numFmtId="0" fontId="104" fillId="2" borderId="0" xfId="0" applyFont="1" applyFill="1" applyAlignment="1">
      <alignment horizontal="center"/>
    </xf>
    <xf numFmtId="0" fontId="104" fillId="2" borderId="0" xfId="0" applyFont="1" applyFill="1" applyAlignment="1">
      <alignment horizontal="centerContinuous"/>
    </xf>
    <xf numFmtId="0" fontId="105" fillId="2" borderId="0" xfId="0" applyFont="1" applyFill="1" applyAlignment="1">
      <alignment horizontal="center"/>
    </xf>
    <xf numFmtId="0" fontId="105" fillId="2" borderId="0" xfId="0" applyFont="1" applyFill="1" applyAlignment="1">
      <alignment horizontal="centerContinuous"/>
    </xf>
    <xf numFmtId="164" fontId="1" fillId="5" borderId="7" xfId="17" applyNumberFormat="1" applyFont="1" applyFill="1" applyBorder="1" applyAlignment="1">
      <alignment horizontal="center" wrapText="1"/>
    </xf>
    <xf numFmtId="10" fontId="1" fillId="0" borderId="0" xfId="42" applyNumberFormat="1" applyFont="1"/>
    <xf numFmtId="0" fontId="1" fillId="0" borderId="0" xfId="17" applyFont="1"/>
    <xf numFmtId="164" fontId="1" fillId="5" borderId="35" xfId="17" applyNumberFormat="1" applyFont="1" applyFill="1" applyBorder="1" applyAlignment="1">
      <alignment horizontal="center" wrapText="1"/>
    </xf>
    <xf numFmtId="167" fontId="1" fillId="10" borderId="20" xfId="18" applyNumberFormat="1" applyFont="1" applyFill="1" applyBorder="1" applyAlignment="1" applyProtection="1">
      <alignment horizontal="center" vertical="center"/>
    </xf>
    <xf numFmtId="167" fontId="1" fillId="10" borderId="30" xfId="18" applyNumberFormat="1" applyFont="1" applyFill="1" applyBorder="1" applyAlignment="1" applyProtection="1">
      <alignment horizontal="right" vertical="center"/>
    </xf>
    <xf numFmtId="167" fontId="1" fillId="10" borderId="31" xfId="18" applyNumberFormat="1" applyFont="1" applyFill="1" applyBorder="1" applyAlignment="1" applyProtection="1">
      <alignment horizontal="right" vertical="center"/>
    </xf>
    <xf numFmtId="167" fontId="1" fillId="10" borderId="32" xfId="18" applyNumberFormat="1" applyFont="1" applyFill="1" applyBorder="1" applyAlignment="1" applyProtection="1">
      <alignment horizontal="right" vertical="center"/>
    </xf>
    <xf numFmtId="165" fontId="1" fillId="10" borderId="30" xfId="19" applyNumberFormat="1" applyFont="1" applyFill="1" applyBorder="1" applyAlignment="1" applyProtection="1">
      <alignment horizontal="right" vertical="center"/>
    </xf>
    <xf numFmtId="165" fontId="1" fillId="10" borderId="32" xfId="19" applyNumberFormat="1" applyFont="1" applyFill="1" applyBorder="1" applyAlignment="1" applyProtection="1">
      <alignment horizontal="right" vertical="center"/>
    </xf>
    <xf numFmtId="167" fontId="1" fillId="0" borderId="36" xfId="18" applyNumberFormat="1" applyFont="1" applyBorder="1" applyAlignment="1" applyProtection="1">
      <alignment horizontal="center" vertical="center"/>
    </xf>
    <xf numFmtId="167" fontId="1" fillId="0" borderId="25" xfId="18" applyNumberFormat="1" applyFont="1" applyBorder="1" applyAlignment="1" applyProtection="1">
      <alignment horizontal="right" vertical="center"/>
    </xf>
    <xf numFmtId="167" fontId="1" fillId="0" borderId="7" xfId="18" applyNumberFormat="1" applyFont="1" applyBorder="1" applyAlignment="1" applyProtection="1">
      <alignment horizontal="right" vertical="center"/>
    </xf>
    <xf numFmtId="167" fontId="1" fillId="0" borderId="33" xfId="18" applyNumberFormat="1" applyFont="1" applyBorder="1" applyAlignment="1" applyProtection="1">
      <alignment horizontal="right" vertical="center"/>
    </xf>
    <xf numFmtId="165" fontId="1" fillId="0" borderId="25" xfId="19" applyNumberFormat="1" applyFont="1" applyBorder="1" applyAlignment="1" applyProtection="1">
      <alignment horizontal="right" vertical="center"/>
    </xf>
    <xf numFmtId="165" fontId="1" fillId="0" borderId="33" xfId="19" applyNumberFormat="1" applyFont="1" applyBorder="1" applyAlignment="1" applyProtection="1">
      <alignment horizontal="right" vertical="center"/>
    </xf>
    <xf numFmtId="167" fontId="1" fillId="10" borderId="36" xfId="18" applyNumberFormat="1" applyFont="1" applyFill="1" applyBorder="1" applyAlignment="1" applyProtection="1">
      <alignment horizontal="center" vertical="center"/>
    </xf>
    <xf numFmtId="167" fontId="1" fillId="10" borderId="25" xfId="18" applyNumberFormat="1" applyFont="1" applyFill="1" applyBorder="1" applyAlignment="1" applyProtection="1">
      <alignment horizontal="right" vertical="center"/>
    </xf>
    <xf numFmtId="167" fontId="1" fillId="10" borderId="7" xfId="18" applyNumberFormat="1" applyFont="1" applyFill="1" applyBorder="1" applyAlignment="1" applyProtection="1">
      <alignment horizontal="right" vertical="center"/>
    </xf>
    <xf numFmtId="167" fontId="1" fillId="10" borderId="33" xfId="18" applyNumberFormat="1" applyFont="1" applyFill="1" applyBorder="1" applyAlignment="1" applyProtection="1">
      <alignment horizontal="right" vertical="center"/>
    </xf>
    <xf numFmtId="165" fontId="1" fillId="10" borderId="25" xfId="19" applyNumberFormat="1" applyFont="1" applyFill="1" applyBorder="1" applyAlignment="1" applyProtection="1">
      <alignment horizontal="right" vertical="center"/>
    </xf>
    <xf numFmtId="165" fontId="1" fillId="10" borderId="33" xfId="19" applyNumberFormat="1" applyFont="1" applyFill="1" applyBorder="1" applyAlignment="1" applyProtection="1">
      <alignment horizontal="right" vertical="center"/>
    </xf>
    <xf numFmtId="167" fontId="1" fillId="0" borderId="36" xfId="18" applyNumberFormat="1" applyFont="1" applyFill="1" applyBorder="1" applyAlignment="1" applyProtection="1">
      <alignment horizontal="center" vertical="center"/>
    </xf>
    <xf numFmtId="167" fontId="1" fillId="0" borderId="27" xfId="18" applyNumberFormat="1" applyFont="1" applyFill="1" applyBorder="1" applyAlignment="1" applyProtection="1">
      <alignment horizontal="right" vertical="center"/>
    </xf>
    <xf numFmtId="167" fontId="1" fillId="0" borderId="5" xfId="18" applyNumberFormat="1" applyFont="1" applyFill="1" applyBorder="1" applyAlignment="1" applyProtection="1">
      <alignment horizontal="right" vertical="center"/>
    </xf>
    <xf numFmtId="167" fontId="1" fillId="0" borderId="34" xfId="18" applyNumberFormat="1" applyFont="1" applyFill="1" applyBorder="1" applyAlignment="1" applyProtection="1">
      <alignment horizontal="right" vertical="center"/>
    </xf>
    <xf numFmtId="165" fontId="1" fillId="0" borderId="27" xfId="19" applyNumberFormat="1" applyFont="1" applyFill="1" applyBorder="1" applyAlignment="1" applyProtection="1">
      <alignment horizontal="right" vertical="center"/>
    </xf>
    <xf numFmtId="165" fontId="1" fillId="0" borderId="34" xfId="19" applyNumberFormat="1" applyFont="1" applyFill="1" applyBorder="1" applyAlignment="1" applyProtection="1">
      <alignment horizontal="right" vertical="center"/>
    </xf>
    <xf numFmtId="167" fontId="1" fillId="13" borderId="36" xfId="18" applyNumberFormat="1" applyFont="1" applyFill="1" applyBorder="1" applyAlignment="1" applyProtection="1">
      <alignment horizontal="center" vertical="center"/>
    </xf>
    <xf numFmtId="167" fontId="1" fillId="13" borderId="27" xfId="18" applyNumberFormat="1" applyFont="1" applyFill="1" applyBorder="1" applyAlignment="1" applyProtection="1">
      <alignment horizontal="right" vertical="center"/>
    </xf>
    <xf numFmtId="167" fontId="1" fillId="13" borderId="5" xfId="18" applyNumberFormat="1" applyFont="1" applyFill="1" applyBorder="1" applyAlignment="1" applyProtection="1">
      <alignment horizontal="right" vertical="center"/>
    </xf>
    <xf numFmtId="167" fontId="1" fillId="13" borderId="34" xfId="18" applyNumberFormat="1" applyFont="1" applyFill="1" applyBorder="1" applyAlignment="1" applyProtection="1">
      <alignment horizontal="right" vertical="center"/>
    </xf>
    <xf numFmtId="165" fontId="1" fillId="13" borderId="27" xfId="19" applyNumberFormat="1" applyFont="1" applyFill="1" applyBorder="1" applyAlignment="1" applyProtection="1">
      <alignment horizontal="right" vertical="center"/>
    </xf>
    <xf numFmtId="165" fontId="1" fillId="13" borderId="34" xfId="19" applyNumberFormat="1" applyFont="1" applyFill="1" applyBorder="1" applyAlignment="1" applyProtection="1">
      <alignment horizontal="right" vertical="center"/>
    </xf>
    <xf numFmtId="0" fontId="108" fillId="0" borderId="0" xfId="6" applyFont="1"/>
    <xf numFmtId="0" fontId="108" fillId="0" borderId="46" xfId="6" applyFont="1" applyBorder="1" applyAlignment="1">
      <alignment horizontal="center"/>
    </xf>
    <xf numFmtId="9" fontId="108" fillId="0" borderId="46" xfId="6" applyNumberFormat="1" applyFont="1" applyBorder="1" applyAlignment="1">
      <alignment horizontal="center"/>
    </xf>
    <xf numFmtId="0" fontId="14" fillId="0" borderId="24" xfId="6" applyBorder="1"/>
    <xf numFmtId="0" fontId="14" fillId="0" borderId="47" xfId="6" applyBorder="1"/>
    <xf numFmtId="0" fontId="14" fillId="0" borderId="44" xfId="6" applyBorder="1"/>
    <xf numFmtId="0" fontId="14" fillId="0" borderId="49" xfId="6" applyBorder="1"/>
    <xf numFmtId="0" fontId="101" fillId="0" borderId="44" xfId="6" applyFont="1" applyBorder="1"/>
    <xf numFmtId="0" fontId="14" fillId="0" borderId="0" xfId="6"/>
    <xf numFmtId="0" fontId="14" fillId="0" borderId="44" xfId="6" applyBorder="1" applyAlignment="1">
      <alignment horizontal="left"/>
    </xf>
    <xf numFmtId="0" fontId="14" fillId="0" borderId="49" xfId="6" applyBorder="1" applyAlignment="1">
      <alignment horizontal="left"/>
    </xf>
    <xf numFmtId="0" fontId="14" fillId="0" borderId="44" xfId="6" applyBorder="1"/>
    <xf numFmtId="0" fontId="14" fillId="0" borderId="49" xfId="6" applyBorder="1"/>
    <xf numFmtId="0" fontId="14" fillId="0" borderId="45" xfId="6" applyBorder="1"/>
    <xf numFmtId="0" fontId="14" fillId="0" borderId="21" xfId="6" applyBorder="1"/>
    <xf numFmtId="0" fontId="14" fillId="0" borderId="26" xfId="6" applyBorder="1"/>
    <xf numFmtId="0" fontId="14" fillId="0" borderId="48" xfId="6" applyBorder="1"/>
    <xf numFmtId="0" fontId="14" fillId="0" borderId="24" xfId="6" applyBorder="1"/>
    <xf numFmtId="0" fontId="14" fillId="0" borderId="47" xfId="6" applyBorder="1"/>
    <xf numFmtId="9" fontId="108" fillId="30" borderId="24" xfId="6" applyNumberFormat="1" applyFont="1" applyFill="1" applyBorder="1" applyAlignment="1">
      <alignment horizontal="center"/>
    </xf>
    <xf numFmtId="9" fontId="108" fillId="30" borderId="47" xfId="6" applyNumberFormat="1" applyFont="1" applyFill="1" applyBorder="1" applyAlignment="1">
      <alignment horizontal="center"/>
    </xf>
    <xf numFmtId="0" fontId="108" fillId="29" borderId="46" xfId="6" applyFont="1" applyFill="1" applyBorder="1" applyAlignment="1">
      <alignment horizontal="center"/>
    </xf>
    <xf numFmtId="0" fontId="108" fillId="29" borderId="8" xfId="6" applyFont="1" applyFill="1" applyBorder="1" applyAlignment="1">
      <alignment horizontal="center"/>
    </xf>
    <xf numFmtId="0" fontId="107" fillId="29" borderId="16" xfId="6" applyFont="1" applyFill="1" applyBorder="1" applyAlignment="1">
      <alignment horizontal="center"/>
    </xf>
    <xf numFmtId="0" fontId="107" fillId="29" borderId="18" xfId="6" applyFont="1" applyFill="1" applyBorder="1" applyAlignment="1">
      <alignment horizontal="center"/>
    </xf>
    <xf numFmtId="0" fontId="107" fillId="29" borderId="15" xfId="6" applyFont="1" applyFill="1" applyBorder="1" applyAlignment="1">
      <alignment horizontal="center"/>
    </xf>
    <xf numFmtId="0" fontId="107" fillId="29" borderId="12" xfId="6" applyFont="1" applyFill="1" applyBorder="1" applyAlignment="1">
      <alignment horizontal="center"/>
    </xf>
    <xf numFmtId="0" fontId="107" fillId="29" borderId="4" xfId="6" applyFont="1" applyFill="1" applyBorder="1" applyAlignment="1">
      <alignment horizontal="center"/>
    </xf>
    <xf numFmtId="0" fontId="107" fillId="29" borderId="11" xfId="6" applyFont="1" applyFill="1" applyBorder="1" applyAlignment="1">
      <alignment horizontal="center"/>
    </xf>
    <xf numFmtId="0" fontId="14" fillId="0" borderId="0" xfId="6" applyAlignment="1">
      <alignment vertical="top" wrapText="1"/>
    </xf>
    <xf numFmtId="0" fontId="108" fillId="30" borderId="45" xfId="6" applyFont="1" applyFill="1" applyBorder="1" applyAlignment="1">
      <alignment horizontal="center"/>
    </xf>
    <xf numFmtId="0" fontId="108" fillId="30" borderId="21" xfId="6" applyFont="1" applyFill="1" applyBorder="1" applyAlignment="1">
      <alignment horizontal="center"/>
    </xf>
    <xf numFmtId="0" fontId="39" fillId="0" borderId="43" xfId="1" applyFont="1" applyBorder="1" applyAlignment="1">
      <alignment horizontal="center" vertical="center"/>
    </xf>
    <xf numFmtId="0" fontId="64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1" fillId="21" borderId="0" xfId="0" applyFont="1" applyFill="1" applyAlignment="1">
      <alignment horizontal="center" vertical="top"/>
    </xf>
    <xf numFmtId="0" fontId="21" fillId="21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16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39" fillId="24" borderId="43" xfId="0" applyFont="1" applyFill="1" applyBorder="1" applyAlignment="1">
      <alignment horizontal="center" vertical="center"/>
    </xf>
    <xf numFmtId="0" fontId="54" fillId="2" borderId="0" xfId="6" applyFont="1" applyFill="1" applyAlignment="1">
      <alignment horizontal="center"/>
    </xf>
    <xf numFmtId="0" fontId="7" fillId="0" borderId="0" xfId="24"/>
    <xf numFmtId="0" fontId="7" fillId="0" borderId="0" xfId="24" applyAlignment="1">
      <alignment horizontal="center"/>
    </xf>
    <xf numFmtId="0" fontId="58" fillId="0" borderId="0" xfId="6" applyFont="1"/>
    <xf numFmtId="0" fontId="59" fillId="0" borderId="0" xfId="24" applyFont="1"/>
    <xf numFmtId="0" fontId="52" fillId="19" borderId="0" xfId="6" applyFont="1" applyFill="1"/>
    <xf numFmtId="0" fontId="53" fillId="2" borderId="0" xfId="6" applyFont="1" applyFill="1" applyAlignment="1">
      <alignment horizontal="center" vertical="center" wrapText="1"/>
    </xf>
    <xf numFmtId="0" fontId="89" fillId="26" borderId="0" xfId="24" applyFont="1" applyFill="1" applyAlignment="1">
      <alignment horizontal="center"/>
    </xf>
    <xf numFmtId="0" fontId="90" fillId="26" borderId="0" xfId="24" applyFont="1" applyFill="1" applyAlignment="1">
      <alignment horizontal="center"/>
    </xf>
    <xf numFmtId="3" fontId="49" fillId="26" borderId="0" xfId="24" applyNumberFormat="1" applyFont="1" applyFill="1" applyAlignment="1">
      <alignment horizontal="center" wrapText="1"/>
    </xf>
    <xf numFmtId="0" fontId="88" fillId="26" borderId="0" xfId="24" applyFont="1" applyFill="1" applyAlignment="1">
      <alignment horizontal="center" wrapText="1"/>
    </xf>
    <xf numFmtId="0" fontId="49" fillId="26" borderId="0" xfId="24" applyFont="1" applyFill="1" applyAlignment="1">
      <alignment horizontal="center" wrapText="1"/>
    </xf>
    <xf numFmtId="0" fontId="21" fillId="17" borderId="0" xfId="6" applyFont="1" applyFill="1" applyAlignment="1">
      <alignment horizontal="center" wrapText="1"/>
    </xf>
    <xf numFmtId="0" fontId="0" fillId="17" borderId="0" xfId="0" applyFill="1" applyAlignment="1">
      <alignment wrapText="1"/>
    </xf>
    <xf numFmtId="0" fontId="98" fillId="28" borderId="7" xfId="28" applyFont="1" applyFill="1" applyBorder="1" applyAlignment="1">
      <alignment horizontal="center" wrapText="1"/>
    </xf>
    <xf numFmtId="0" fontId="20" fillId="2" borderId="0" xfId="6" applyFont="1" applyFill="1" applyAlignment="1">
      <alignment horizontal="center"/>
    </xf>
    <xf numFmtId="0" fontId="20" fillId="2" borderId="0" xfId="6" applyFont="1" applyFill="1" applyAlignment="1">
      <alignment horizontal="center" vertical="center"/>
    </xf>
    <xf numFmtId="0" fontId="39" fillId="0" borderId="43" xfId="40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37" fontId="78" fillId="3" borderId="0" xfId="9" applyNumberFormat="1" applyFont="1" applyFill="1" applyBorder="1" applyAlignment="1">
      <alignment horizontal="left" vertical="center"/>
    </xf>
    <xf numFmtId="37" fontId="78" fillId="0" borderId="0" xfId="9" applyNumberFormat="1" applyFont="1" applyFill="1" applyBorder="1" applyAlignment="1">
      <alignment horizontal="left" vertical="center"/>
    </xf>
    <xf numFmtId="0" fontId="52" fillId="10" borderId="17" xfId="17" applyFont="1" applyFill="1" applyBorder="1" applyAlignment="1">
      <alignment horizontal="center" vertical="center"/>
    </xf>
    <xf numFmtId="0" fontId="52" fillId="10" borderId="10" xfId="17" applyFont="1" applyFill="1" applyBorder="1" applyAlignment="1">
      <alignment horizontal="center" vertical="center"/>
    </xf>
    <xf numFmtId="0" fontId="50" fillId="0" borderId="17" xfId="17" applyFont="1" applyBorder="1" applyAlignment="1">
      <alignment horizontal="center" vertical="center"/>
    </xf>
    <xf numFmtId="0" fontId="50" fillId="0" borderId="10" xfId="17" applyFont="1" applyBorder="1" applyAlignment="1">
      <alignment horizontal="center" vertical="center"/>
    </xf>
    <xf numFmtId="0" fontId="88" fillId="16" borderId="14" xfId="17" applyFont="1" applyFill="1" applyBorder="1" applyAlignment="1">
      <alignment horizontal="center" vertical="center" wrapText="1"/>
    </xf>
    <xf numFmtId="0" fontId="52" fillId="0" borderId="14" xfId="17" applyFont="1" applyBorder="1" applyAlignment="1">
      <alignment horizontal="center" vertical="center" wrapText="1"/>
    </xf>
    <xf numFmtId="0" fontId="52" fillId="0" borderId="0" xfId="17" applyFont="1" applyAlignment="1">
      <alignment horizontal="center" vertical="center" wrapText="1"/>
    </xf>
    <xf numFmtId="0" fontId="52" fillId="0" borderId="13" xfId="17" applyFont="1" applyBorder="1" applyAlignment="1">
      <alignment horizontal="center" vertical="center" wrapText="1"/>
    </xf>
    <xf numFmtId="0" fontId="52" fillId="0" borderId="12" xfId="17" applyFont="1" applyBorder="1" applyAlignment="1">
      <alignment horizontal="center" vertical="center" wrapText="1"/>
    </xf>
    <xf numFmtId="0" fontId="52" fillId="0" borderId="4" xfId="17" applyFont="1" applyBorder="1" applyAlignment="1">
      <alignment horizontal="center" vertical="center" wrapText="1"/>
    </xf>
    <xf numFmtId="0" fontId="52" fillId="0" borderId="11" xfId="17" applyFont="1" applyBorder="1" applyAlignment="1">
      <alignment horizontal="center" vertical="center" wrapText="1"/>
    </xf>
    <xf numFmtId="0" fontId="88" fillId="6" borderId="14" xfId="17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40" fillId="0" borderId="17" xfId="17" applyFont="1" applyBorder="1" applyAlignment="1">
      <alignment horizontal="center" vertical="center"/>
    </xf>
    <xf numFmtId="0" fontId="40" fillId="0" borderId="10" xfId="17" applyFont="1" applyBorder="1" applyAlignment="1">
      <alignment horizontal="center" vertical="center"/>
    </xf>
    <xf numFmtId="0" fontId="40" fillId="0" borderId="18" xfId="17" applyFont="1" applyBorder="1" applyAlignment="1">
      <alignment horizontal="center" vertical="center"/>
    </xf>
    <xf numFmtId="0" fontId="14" fillId="0" borderId="16" xfId="17" applyFont="1" applyBorder="1" applyAlignment="1">
      <alignment horizontal="center" vertical="center" wrapText="1"/>
    </xf>
    <xf numFmtId="0" fontId="14" fillId="0" borderId="18" xfId="17" applyFont="1" applyBorder="1" applyAlignment="1">
      <alignment horizontal="center" vertical="center" wrapText="1"/>
    </xf>
    <xf numFmtId="0" fontId="14" fillId="0" borderId="12" xfId="17" applyFont="1" applyBorder="1" applyAlignment="1">
      <alignment horizontal="center" vertical="center" wrapText="1"/>
    </xf>
    <xf numFmtId="0" fontId="14" fillId="0" borderId="4" xfId="17" applyFont="1" applyBorder="1" applyAlignment="1">
      <alignment horizontal="center" vertical="center" wrapText="1"/>
    </xf>
    <xf numFmtId="0" fontId="41" fillId="0" borderId="29" xfId="17" applyFont="1" applyBorder="1" applyAlignment="1">
      <alignment horizontal="left" vertical="center" wrapText="1"/>
    </xf>
    <xf numFmtId="0" fontId="9" fillId="0" borderId="29" xfId="17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1" fillId="13" borderId="41" xfId="18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" fillId="5" borderId="16" xfId="17" applyNumberFormat="1" applyFont="1" applyFill="1" applyBorder="1" applyAlignment="1">
      <alignment horizontal="center" wrapText="1"/>
    </xf>
    <xf numFmtId="0" fontId="0" fillId="0" borderId="18" xfId="0" applyBorder="1"/>
    <xf numFmtId="0" fontId="40" fillId="0" borderId="12" xfId="17" applyFont="1" applyBorder="1" applyAlignment="1">
      <alignment horizontal="center" vertical="center" wrapText="1"/>
    </xf>
    <xf numFmtId="0" fontId="40" fillId="0" borderId="4" xfId="17" applyFont="1" applyBorder="1" applyAlignment="1">
      <alignment horizontal="center" vertical="center" wrapText="1"/>
    </xf>
    <xf numFmtId="0" fontId="14" fillId="0" borderId="14" xfId="17" applyFont="1" applyBorder="1" applyAlignment="1">
      <alignment horizontal="center" vertical="center" wrapText="1"/>
    </xf>
    <xf numFmtId="0" fontId="14" fillId="0" borderId="0" xfId="17" applyFont="1" applyAlignment="1">
      <alignment horizontal="center" vertical="center" wrapText="1"/>
    </xf>
    <xf numFmtId="0" fontId="70" fillId="0" borderId="0" xfId="6" applyFont="1" applyAlignment="1">
      <alignment horizontal="center"/>
    </xf>
  </cellXfs>
  <cellStyles count="43">
    <cellStyle name="Comma" xfId="31" builtinId="3"/>
    <cellStyle name="Comma 2" xfId="9" xr:uid="{00000000-0005-0000-0000-000000000000}"/>
    <cellStyle name="Comma 3" xfId="11" xr:uid="{00000000-0005-0000-0000-000001000000}"/>
    <cellStyle name="Comma 3 2" xfId="41" xr:uid="{65DE4496-F067-C740-8624-9B8EFE44708B}"/>
    <cellStyle name="Comma 4" xfId="18" xr:uid="{00000000-0005-0000-0000-000002000000}"/>
    <cellStyle name="Comma 5" xfId="36" xr:uid="{FE7422C7-28C9-6A4A-8972-DE62BD74E3E8}"/>
    <cellStyle name="Currency" xfId="32" builtinId="4"/>
    <cellStyle name="Currency 2" xfId="12" xr:uid="{00000000-0005-0000-0000-000003000000}"/>
    <cellStyle name="Currency 3" xfId="15" xr:uid="{00000000-0005-0000-0000-000004000000}"/>
    <cellStyle name="Currency 4" xfId="19" xr:uid="{00000000-0005-0000-0000-000005000000}"/>
    <cellStyle name="Currency 5" xfId="21" xr:uid="{00000000-0005-0000-0000-000006000000}"/>
    <cellStyle name="Currency 6" xfId="23" xr:uid="{00000000-0005-0000-0000-000007000000}"/>
    <cellStyle name="Currency 7" xfId="26" xr:uid="{00000000-0005-0000-0000-000008000000}"/>
    <cellStyle name="Currency 8" xfId="29" xr:uid="{00000000-0005-0000-0000-000009000000}"/>
    <cellStyle name="Currency 9" xfId="39" xr:uid="{2E076FE4-B23A-4947-BBFD-41D8F98C9C6D}"/>
    <cellStyle name="Normal" xfId="0" builtinId="0"/>
    <cellStyle name="Normal 10" xfId="10" xr:uid="{00000000-0005-0000-0000-00000B000000}"/>
    <cellStyle name="Normal 11" xfId="14" xr:uid="{00000000-0005-0000-0000-00000C000000}"/>
    <cellStyle name="Normal 12" xfId="17" xr:uid="{00000000-0005-0000-0000-00000D000000}"/>
    <cellStyle name="Normal 13" xfId="20" xr:uid="{00000000-0005-0000-0000-00000E000000}"/>
    <cellStyle name="Normal 14" xfId="24" xr:uid="{00000000-0005-0000-0000-00000F000000}"/>
    <cellStyle name="Normal 14 2" xfId="27" xr:uid="{00000000-0005-0000-0000-000010000000}"/>
    <cellStyle name="Normal 15" xfId="25" xr:uid="{00000000-0005-0000-0000-000011000000}"/>
    <cellStyle name="Normal 16" xfId="28" xr:uid="{00000000-0005-0000-0000-000012000000}"/>
    <cellStyle name="Normal 17" xfId="38" xr:uid="{C510E570-B06B-8F4D-BAB8-0579366DE96D}"/>
    <cellStyle name="Normal 2" xfId="1" xr:uid="{00000000-0005-0000-0000-000013000000}"/>
    <cellStyle name="Normal 2 2" xfId="34" xr:uid="{76692836-27FE-5249-9C33-31DADC493CCC}"/>
    <cellStyle name="Normal 2 3" xfId="40" xr:uid="{239EA264-C009-A440-BE31-C6DC6849C0F4}"/>
    <cellStyle name="Normal 3" xfId="2" xr:uid="{00000000-0005-0000-0000-000014000000}"/>
    <cellStyle name="Normal 4" xfId="3" xr:uid="{00000000-0005-0000-0000-000015000000}"/>
    <cellStyle name="Normal 4 2" xfId="35" xr:uid="{90A0CFE2-E460-E640-8F93-E159A431C423}"/>
    <cellStyle name="Normal 4 3" xfId="37" xr:uid="{0548DD3D-6E7E-C84E-8614-1F6E2BF62524}"/>
    <cellStyle name="Normal 5" xfId="6" xr:uid="{00000000-0005-0000-0000-000016000000}"/>
    <cellStyle name="Normal 6" xfId="7" xr:uid="{00000000-0005-0000-0000-000017000000}"/>
    <cellStyle name="Normal 7" xfId="4" xr:uid="{00000000-0005-0000-0000-000018000000}"/>
    <cellStyle name="Normal 8" xfId="5" xr:uid="{00000000-0005-0000-0000-000019000000}"/>
    <cellStyle name="Normal 9" xfId="8" xr:uid="{00000000-0005-0000-0000-00001A000000}"/>
    <cellStyle name="Percent" xfId="33" builtinId="5"/>
    <cellStyle name="Percent 2" xfId="13" xr:uid="{00000000-0005-0000-0000-00001B000000}"/>
    <cellStyle name="Percent 2 2" xfId="42" xr:uid="{98F1D159-DC96-5B43-A364-2CBE66E32D37}"/>
    <cellStyle name="Percent 3" xfId="16" xr:uid="{00000000-0005-0000-0000-00001C000000}"/>
    <cellStyle name="Percent 4" xfId="22" xr:uid="{00000000-0005-0000-0000-00001D000000}"/>
    <cellStyle name="Percent 5" xfId="30" xr:uid="{00000000-0005-0000-0000-00001E000000}"/>
  </cellStyles>
  <dxfs count="9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53585F"/>
      <color rgb="FFF2F2F2"/>
      <color rgb="FFB7423F"/>
      <color rgb="FFC0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Dude Solutions">
      <a:dk1>
        <a:srgbClr val="000000"/>
      </a:dk1>
      <a:lt1>
        <a:srgbClr val="FFFFFF"/>
      </a:lt1>
      <a:dk2>
        <a:srgbClr val="53585F"/>
      </a:dk2>
      <a:lt2>
        <a:srgbClr val="DCDEE0"/>
      </a:lt2>
      <a:accent1>
        <a:srgbClr val="FF6B4B"/>
      </a:accent1>
      <a:accent2>
        <a:srgbClr val="174F5C"/>
      </a:accent2>
      <a:accent3>
        <a:srgbClr val="92B9DB"/>
      </a:accent3>
      <a:accent4>
        <a:srgbClr val="D0E1EB"/>
      </a:accent4>
      <a:accent5>
        <a:srgbClr val="6A8B9F"/>
      </a:accent5>
      <a:accent6>
        <a:srgbClr val="173A4C"/>
      </a:accent6>
      <a:hlink>
        <a:srgbClr val="0000FF"/>
      </a:hlink>
      <a:folHlink>
        <a:srgbClr val="FF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181F-9852-7046-ACE1-EA08A05570C7}">
  <sheetPr codeName="Sheet15"/>
  <dimension ref="A1:K77"/>
  <sheetViews>
    <sheetView tabSelected="1" zoomScale="130" zoomScaleNormal="130" workbookViewId="0">
      <selection activeCell="A75" sqref="A75:B75"/>
    </sheetView>
  </sheetViews>
  <sheetFormatPr defaultColWidth="9.1796875" defaultRowHeight="12.5"/>
  <cols>
    <col min="1" max="1" width="9.1796875" style="28"/>
    <col min="2" max="2" width="36.7265625" style="28" customWidth="1"/>
    <col min="3" max="4" width="9.1796875" style="28"/>
    <col min="5" max="5" width="22.1796875" style="28" customWidth="1"/>
    <col min="6" max="7" width="9.1796875" style="28"/>
    <col min="8" max="8" width="20.7265625" style="28" customWidth="1"/>
    <col min="9" max="10" width="9.1796875" style="28"/>
    <col min="11" max="11" width="42.81640625" style="28" customWidth="1"/>
    <col min="12" max="16384" width="9.1796875" style="28"/>
  </cols>
  <sheetData>
    <row r="1" spans="1:11" ht="15.75" customHeight="1">
      <c r="A1" s="538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40"/>
    </row>
    <row r="2" spans="1:11" ht="15.75" customHeight="1" thickBot="1">
      <c r="A2" s="541"/>
      <c r="B2" s="542"/>
      <c r="C2" s="542"/>
      <c r="D2" s="542"/>
      <c r="E2" s="542"/>
      <c r="F2" s="542"/>
      <c r="G2" s="542"/>
      <c r="H2" s="542"/>
      <c r="I2" s="542"/>
      <c r="J2" s="542"/>
      <c r="K2" s="543"/>
    </row>
    <row r="3" spans="1:11" ht="15.75" customHeight="1"/>
    <row r="4" spans="1:11" ht="15.75" customHeight="1">
      <c r="A4" s="544" t="s">
        <v>1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</row>
    <row r="5" spans="1:1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7" spans="1:11" ht="15.5">
      <c r="A7" s="545" t="s">
        <v>2</v>
      </c>
      <c r="B7" s="546"/>
      <c r="C7" s="515"/>
      <c r="D7" s="545" t="s">
        <v>3</v>
      </c>
      <c r="E7" s="546"/>
      <c r="F7" s="515"/>
      <c r="G7" s="545" t="s">
        <v>4</v>
      </c>
      <c r="H7" s="546"/>
      <c r="I7" s="516"/>
      <c r="J7" s="545" t="s">
        <v>5</v>
      </c>
      <c r="K7" s="546"/>
    </row>
    <row r="8" spans="1:11" ht="15.5">
      <c r="A8" s="534">
        <v>0.23</v>
      </c>
      <c r="B8" s="535"/>
      <c r="C8" s="515"/>
      <c r="D8" s="534">
        <v>0.1</v>
      </c>
      <c r="E8" s="535"/>
      <c r="F8" s="515"/>
      <c r="G8" s="534">
        <v>0.03</v>
      </c>
      <c r="H8" s="535"/>
      <c r="I8" s="517"/>
      <c r="J8" s="534">
        <v>0.05</v>
      </c>
      <c r="K8" s="535"/>
    </row>
    <row r="9" spans="1:11" ht="15.5">
      <c r="A9" s="536" t="s">
        <v>6</v>
      </c>
      <c r="B9" s="536"/>
      <c r="C9" s="515"/>
      <c r="D9" s="537" t="s">
        <v>6</v>
      </c>
      <c r="E9" s="537"/>
      <c r="F9" s="515"/>
      <c r="G9" s="537" t="s">
        <v>6</v>
      </c>
      <c r="H9" s="537"/>
      <c r="I9" s="516"/>
      <c r="J9" s="536" t="s">
        <v>6</v>
      </c>
      <c r="K9" s="536"/>
    </row>
    <row r="10" spans="1:11">
      <c r="A10" s="528" t="s">
        <v>7</v>
      </c>
      <c r="B10" s="529"/>
      <c r="D10" s="528" t="s">
        <v>8</v>
      </c>
      <c r="E10" s="529"/>
      <c r="G10" s="530" t="s">
        <v>9</v>
      </c>
      <c r="H10" s="531"/>
      <c r="J10" s="528" t="s">
        <v>10</v>
      </c>
      <c r="K10" s="529"/>
    </row>
    <row r="11" spans="1:11" ht="12.75" customHeight="1">
      <c r="A11" s="524" t="s">
        <v>11</v>
      </c>
      <c r="B11" s="525"/>
      <c r="D11" s="532" t="s">
        <v>12</v>
      </c>
      <c r="E11" s="533"/>
      <c r="J11" s="526" t="s">
        <v>13</v>
      </c>
      <c r="K11" s="527"/>
    </row>
    <row r="12" spans="1:11">
      <c r="A12" s="526" t="s">
        <v>14</v>
      </c>
      <c r="B12" s="527"/>
      <c r="J12" s="526" t="s">
        <v>15</v>
      </c>
      <c r="K12" s="527"/>
    </row>
    <row r="13" spans="1:11" ht="12.75" customHeight="1">
      <c r="A13" s="524" t="s">
        <v>16</v>
      </c>
      <c r="B13" s="525"/>
      <c r="J13" s="526" t="s">
        <v>17</v>
      </c>
      <c r="K13" s="527"/>
    </row>
    <row r="14" spans="1:11">
      <c r="A14" s="524" t="s">
        <v>18</v>
      </c>
      <c r="B14" s="525"/>
      <c r="J14" s="526" t="s">
        <v>19</v>
      </c>
      <c r="K14" s="527"/>
    </row>
    <row r="15" spans="1:11">
      <c r="A15" s="524" t="s">
        <v>20</v>
      </c>
      <c r="B15" s="525"/>
      <c r="J15" s="526" t="s">
        <v>21</v>
      </c>
      <c r="K15" s="527"/>
    </row>
    <row r="16" spans="1:11">
      <c r="A16" s="524" t="s">
        <v>22</v>
      </c>
      <c r="B16" s="525"/>
      <c r="J16" s="526" t="s">
        <v>23</v>
      </c>
      <c r="K16" s="527"/>
    </row>
    <row r="17" spans="1:11">
      <c r="A17" s="524" t="s">
        <v>24</v>
      </c>
      <c r="B17" s="525"/>
      <c r="J17" s="526" t="s">
        <v>25</v>
      </c>
      <c r="K17" s="527"/>
    </row>
    <row r="18" spans="1:11">
      <c r="A18" s="524" t="s">
        <v>26</v>
      </c>
      <c r="B18" s="525"/>
      <c r="J18" s="526" t="s">
        <v>27</v>
      </c>
      <c r="K18" s="527"/>
    </row>
    <row r="19" spans="1:11">
      <c r="A19" s="524" t="s">
        <v>28</v>
      </c>
      <c r="B19" s="525"/>
      <c r="J19" s="526" t="s">
        <v>29</v>
      </c>
      <c r="K19" s="527"/>
    </row>
    <row r="20" spans="1:11">
      <c r="A20" s="524" t="s">
        <v>30</v>
      </c>
      <c r="B20" s="525"/>
      <c r="J20" s="520" t="s">
        <v>31</v>
      </c>
      <c r="K20" s="521"/>
    </row>
    <row r="21" spans="1:11">
      <c r="A21" s="526" t="s">
        <v>32</v>
      </c>
      <c r="B21" s="527"/>
      <c r="J21" s="526" t="s">
        <v>33</v>
      </c>
      <c r="K21" s="527"/>
    </row>
    <row r="22" spans="1:11">
      <c r="A22" s="524" t="s">
        <v>34</v>
      </c>
      <c r="B22" s="525"/>
      <c r="J22" s="520" t="s">
        <v>35</v>
      </c>
      <c r="K22" s="521"/>
    </row>
    <row r="23" spans="1:11">
      <c r="A23" s="524" t="s">
        <v>36</v>
      </c>
      <c r="B23" s="525"/>
      <c r="J23" s="520" t="s">
        <v>37</v>
      </c>
      <c r="K23" s="521"/>
    </row>
    <row r="24" spans="1:11">
      <c r="A24" s="524" t="s">
        <v>38</v>
      </c>
      <c r="B24" s="525"/>
      <c r="J24" s="520" t="s">
        <v>39</v>
      </c>
      <c r="K24" s="521"/>
    </row>
    <row r="25" spans="1:11">
      <c r="A25" s="526" t="s">
        <v>40</v>
      </c>
      <c r="B25" s="527"/>
      <c r="J25" s="518" t="s">
        <v>41</v>
      </c>
      <c r="K25" s="519"/>
    </row>
    <row r="26" spans="1:11">
      <c r="A26" s="524" t="s">
        <v>42</v>
      </c>
      <c r="B26" s="525"/>
    </row>
    <row r="27" spans="1:11">
      <c r="A27" s="524" t="s">
        <v>43</v>
      </c>
      <c r="B27" s="525"/>
    </row>
    <row r="28" spans="1:11">
      <c r="A28" s="524" t="s">
        <v>44</v>
      </c>
      <c r="B28" s="525"/>
    </row>
    <row r="29" spans="1:11">
      <c r="A29" s="524" t="s">
        <v>45</v>
      </c>
      <c r="B29" s="525"/>
    </row>
    <row r="30" spans="1:11">
      <c r="A30" s="526" t="s">
        <v>46</v>
      </c>
      <c r="B30" s="527"/>
    </row>
    <row r="31" spans="1:11">
      <c r="A31" s="524" t="s">
        <v>47</v>
      </c>
      <c r="B31" s="525"/>
    </row>
    <row r="32" spans="1:11">
      <c r="A32" s="526" t="s">
        <v>48</v>
      </c>
      <c r="B32" s="527"/>
    </row>
    <row r="33" spans="1:2">
      <c r="A33" s="526" t="s">
        <v>49</v>
      </c>
      <c r="B33" s="527"/>
    </row>
    <row r="34" spans="1:2">
      <c r="A34" s="526" t="s">
        <v>50</v>
      </c>
      <c r="B34" s="527"/>
    </row>
    <row r="35" spans="1:2">
      <c r="A35" s="526" t="s">
        <v>51</v>
      </c>
      <c r="B35" s="527"/>
    </row>
    <row r="36" spans="1:2">
      <c r="A36" s="524" t="s">
        <v>52</v>
      </c>
      <c r="B36" s="525"/>
    </row>
    <row r="37" spans="1:2">
      <c r="A37" s="524" t="s">
        <v>53</v>
      </c>
      <c r="B37" s="525"/>
    </row>
    <row r="38" spans="1:2">
      <c r="A38" s="524" t="s">
        <v>54</v>
      </c>
      <c r="B38" s="525"/>
    </row>
    <row r="39" spans="1:2">
      <c r="A39" s="526" t="s">
        <v>55</v>
      </c>
      <c r="B39" s="527"/>
    </row>
    <row r="40" spans="1:2">
      <c r="A40" s="526" t="s">
        <v>56</v>
      </c>
      <c r="B40" s="527"/>
    </row>
    <row r="41" spans="1:2">
      <c r="A41" s="526" t="s">
        <v>57</v>
      </c>
      <c r="B41" s="527"/>
    </row>
    <row r="42" spans="1:2">
      <c r="A42" s="524" t="s">
        <v>58</v>
      </c>
      <c r="B42" s="525"/>
    </row>
    <row r="43" spans="1:2">
      <c r="A43" s="526" t="s">
        <v>59</v>
      </c>
      <c r="B43" s="527"/>
    </row>
    <row r="44" spans="1:2">
      <c r="A44" s="524" t="s">
        <v>60</v>
      </c>
      <c r="B44" s="525"/>
    </row>
    <row r="45" spans="1:2">
      <c r="A45" s="524" t="s">
        <v>61</v>
      </c>
      <c r="B45" s="525"/>
    </row>
    <row r="46" spans="1:2">
      <c r="A46" s="524" t="s">
        <v>62</v>
      </c>
      <c r="B46" s="525"/>
    </row>
    <row r="47" spans="1:2">
      <c r="A47" s="524" t="s">
        <v>63</v>
      </c>
      <c r="B47" s="525"/>
    </row>
    <row r="48" spans="1:2">
      <c r="A48" s="524" t="s">
        <v>64</v>
      </c>
      <c r="B48" s="525"/>
    </row>
    <row r="49" spans="1:2">
      <c r="A49" s="524" t="s">
        <v>65</v>
      </c>
      <c r="B49" s="525"/>
    </row>
    <row r="50" spans="1:2">
      <c r="A50" s="524" t="s">
        <v>66</v>
      </c>
      <c r="B50" s="525"/>
    </row>
    <row r="51" spans="1:2">
      <c r="A51" s="524" t="s">
        <v>67</v>
      </c>
      <c r="B51" s="525"/>
    </row>
    <row r="52" spans="1:2">
      <c r="A52" s="524" t="s">
        <v>68</v>
      </c>
      <c r="B52" s="525"/>
    </row>
    <row r="53" spans="1:2">
      <c r="A53" s="524" t="s">
        <v>69</v>
      </c>
      <c r="B53" s="525"/>
    </row>
    <row r="54" spans="1:2">
      <c r="A54" s="524" t="s">
        <v>70</v>
      </c>
      <c r="B54" s="525"/>
    </row>
    <row r="55" spans="1:2">
      <c r="A55" s="524" t="s">
        <v>71</v>
      </c>
      <c r="B55" s="525"/>
    </row>
    <row r="56" spans="1:2">
      <c r="A56" s="526" t="s">
        <v>72</v>
      </c>
      <c r="B56" s="527"/>
    </row>
    <row r="57" spans="1:2">
      <c r="A57" s="524" t="s">
        <v>73</v>
      </c>
      <c r="B57" s="525"/>
    </row>
    <row r="58" spans="1:2">
      <c r="A58" s="526" t="s">
        <v>74</v>
      </c>
      <c r="B58" s="527"/>
    </row>
    <row r="59" spans="1:2">
      <c r="A59" s="524" t="s">
        <v>75</v>
      </c>
      <c r="B59" s="525"/>
    </row>
    <row r="60" spans="1:2">
      <c r="A60" s="526" t="s">
        <v>76</v>
      </c>
      <c r="B60" s="527"/>
    </row>
    <row r="61" spans="1:2">
      <c r="A61" s="524" t="s">
        <v>77</v>
      </c>
      <c r="B61" s="525"/>
    </row>
    <row r="62" spans="1:2">
      <c r="A62" s="524" t="s">
        <v>78</v>
      </c>
      <c r="B62" s="525"/>
    </row>
    <row r="63" spans="1:2">
      <c r="A63" s="524" t="s">
        <v>79</v>
      </c>
      <c r="B63" s="525"/>
    </row>
    <row r="64" spans="1:2">
      <c r="A64" s="524" t="s">
        <v>80</v>
      </c>
      <c r="B64" s="525"/>
    </row>
    <row r="65" spans="1:2">
      <c r="A65" s="526" t="s">
        <v>81</v>
      </c>
      <c r="B65" s="527"/>
    </row>
    <row r="66" spans="1:2">
      <c r="A66" s="526" t="s">
        <v>82</v>
      </c>
      <c r="B66" s="527"/>
    </row>
    <row r="67" spans="1:2">
      <c r="A67" s="526" t="s">
        <v>83</v>
      </c>
      <c r="B67" s="527"/>
    </row>
    <row r="68" spans="1:2">
      <c r="A68" s="526" t="s">
        <v>84</v>
      </c>
      <c r="B68" s="527"/>
    </row>
    <row r="69" spans="1:2">
      <c r="A69" s="526" t="s">
        <v>85</v>
      </c>
      <c r="B69" s="527"/>
    </row>
    <row r="70" spans="1:2">
      <c r="A70" s="526" t="s">
        <v>86</v>
      </c>
      <c r="B70" s="527"/>
    </row>
    <row r="71" spans="1:2">
      <c r="A71" s="524" t="s">
        <v>87</v>
      </c>
      <c r="B71" s="525"/>
    </row>
    <row r="72" spans="1:2">
      <c r="A72" s="524" t="s">
        <v>88</v>
      </c>
      <c r="B72" s="525"/>
    </row>
    <row r="73" spans="1:2">
      <c r="A73" s="520"/>
    </row>
    <row r="74" spans="1:2" ht="13">
      <c r="A74" s="522"/>
    </row>
    <row r="75" spans="1:2">
      <c r="A75" s="523"/>
      <c r="B75" s="523"/>
    </row>
    <row r="76" spans="1:2">
      <c r="A76" s="523"/>
      <c r="B76" s="523"/>
    </row>
    <row r="77" spans="1:2">
      <c r="A77" s="523"/>
      <c r="B77" s="523"/>
    </row>
  </sheetData>
  <mergeCells count="94">
    <mergeCell ref="A1:K2"/>
    <mergeCell ref="A4:K5"/>
    <mergeCell ref="A7:B7"/>
    <mergeCell ref="D7:E7"/>
    <mergeCell ref="G7:H7"/>
    <mergeCell ref="J7:K7"/>
    <mergeCell ref="A8:B8"/>
    <mergeCell ref="D8:E8"/>
    <mergeCell ref="G8:H8"/>
    <mergeCell ref="J8:K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B16"/>
    <mergeCell ref="J16:K16"/>
    <mergeCell ref="A17:B17"/>
    <mergeCell ref="J17:K17"/>
    <mergeCell ref="A27:B27"/>
    <mergeCell ref="A18:B18"/>
    <mergeCell ref="J18:K18"/>
    <mergeCell ref="A19:B19"/>
    <mergeCell ref="J19:K19"/>
    <mergeCell ref="A20:B20"/>
    <mergeCell ref="A21:B21"/>
    <mergeCell ref="J21:K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77:B77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5:B75"/>
    <mergeCell ref="A76:B7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zoomScale="120" zoomScaleNormal="120" workbookViewId="0"/>
  </sheetViews>
  <sheetFormatPr defaultColWidth="8.81640625" defaultRowHeight="14.5"/>
  <cols>
    <col min="1" max="1" width="1.7265625" style="233" customWidth="1"/>
    <col min="2" max="2" width="8.7265625" style="233" customWidth="1"/>
    <col min="3" max="3" width="1.7265625" style="233" customWidth="1"/>
    <col min="4" max="4" width="22" style="233" customWidth="1"/>
    <col min="5" max="5" width="22.26953125" style="233" customWidth="1"/>
    <col min="6" max="6" width="12.7265625" style="233" customWidth="1"/>
    <col min="7" max="16384" width="8.81640625" style="233"/>
  </cols>
  <sheetData>
    <row r="1" spans="1:5" ht="16">
      <c r="D1" s="234"/>
      <c r="E1" s="234"/>
    </row>
    <row r="2" spans="1:5" ht="16">
      <c r="B2" s="235" t="s">
        <v>328</v>
      </c>
      <c r="D2" s="234"/>
      <c r="E2" s="234"/>
    </row>
    <row r="3" spans="1:5" ht="16">
      <c r="D3" s="234"/>
      <c r="E3" s="234"/>
    </row>
    <row r="4" spans="1:5" ht="16">
      <c r="B4" s="236"/>
      <c r="C4" s="237"/>
      <c r="D4" s="238" t="s">
        <v>329</v>
      </c>
      <c r="E4" s="238"/>
    </row>
    <row r="5" spans="1:5" s="240" customFormat="1" ht="18" customHeight="1">
      <c r="A5" s="233"/>
      <c r="B5" s="238"/>
      <c r="C5" s="237"/>
      <c r="D5" s="239" t="s">
        <v>330</v>
      </c>
      <c r="E5" s="239" t="s">
        <v>331</v>
      </c>
    </row>
    <row r="6" spans="1:5" s="240" customFormat="1" ht="15" customHeight="1">
      <c r="A6" s="233"/>
      <c r="B6" s="241"/>
      <c r="C6" s="237"/>
      <c r="D6" s="239" t="s">
        <v>332</v>
      </c>
      <c r="E6" s="239" t="s">
        <v>333</v>
      </c>
    </row>
    <row r="7" spans="1:5" s="240" customFormat="1" ht="16">
      <c r="A7" s="233"/>
      <c r="B7" s="239"/>
      <c r="C7" s="237"/>
      <c r="D7" s="238" t="s">
        <v>334</v>
      </c>
      <c r="E7" s="238" t="s">
        <v>335</v>
      </c>
    </row>
    <row r="8" spans="1:5" s="240" customFormat="1">
      <c r="A8" s="233"/>
      <c r="B8" s="239" t="s">
        <v>165</v>
      </c>
      <c r="C8" s="237"/>
      <c r="D8" s="241" t="s">
        <v>336</v>
      </c>
      <c r="E8" s="241" t="s">
        <v>336</v>
      </c>
    </row>
    <row r="9" spans="1:5" ht="5.15" customHeight="1"/>
    <row r="10" spans="1:5" ht="15" thickBot="1">
      <c r="B10" s="242" t="s">
        <v>208</v>
      </c>
      <c r="C10" s="243"/>
      <c r="D10" s="243"/>
      <c r="E10" s="243"/>
    </row>
    <row r="11" spans="1:5" ht="5.15" customHeight="1"/>
    <row r="12" spans="1:5" ht="13" customHeight="1">
      <c r="B12" s="244">
        <v>5</v>
      </c>
      <c r="D12" s="245">
        <v>2495</v>
      </c>
      <c r="E12" s="245">
        <v>792</v>
      </c>
    </row>
    <row r="13" spans="1:5" ht="13" customHeight="1">
      <c r="B13" s="244">
        <v>10</v>
      </c>
      <c r="D13" s="245">
        <v>2495</v>
      </c>
      <c r="E13" s="245">
        <v>792</v>
      </c>
    </row>
    <row r="14" spans="1:5" ht="13" customHeight="1">
      <c r="B14" s="244">
        <v>15</v>
      </c>
      <c r="D14" s="245">
        <v>2070</v>
      </c>
      <c r="E14" s="245">
        <v>633</v>
      </c>
    </row>
    <row r="15" spans="1:5" ht="13" customHeight="1">
      <c r="B15" s="244">
        <v>20</v>
      </c>
      <c r="D15" s="245">
        <v>2070</v>
      </c>
      <c r="E15" s="245">
        <v>633</v>
      </c>
    </row>
    <row r="16" spans="1:5" ht="13" customHeight="1">
      <c r="B16" s="244">
        <v>30</v>
      </c>
      <c r="D16" s="245">
        <v>1646</v>
      </c>
      <c r="E16" s="245">
        <v>475</v>
      </c>
    </row>
    <row r="17" spans="2:6" ht="13" customHeight="1">
      <c r="B17" s="244">
        <v>40</v>
      </c>
      <c r="D17" s="245">
        <v>1646</v>
      </c>
      <c r="E17" s="245">
        <v>475</v>
      </c>
    </row>
    <row r="18" spans="2:6" ht="13" customHeight="1">
      <c r="B18" s="244">
        <v>50</v>
      </c>
      <c r="D18" s="245">
        <v>1246</v>
      </c>
      <c r="E18" s="245">
        <v>396</v>
      </c>
    </row>
    <row r="19" spans="2:6" ht="13" customHeight="1">
      <c r="B19" s="244">
        <v>100</v>
      </c>
      <c r="D19" s="245">
        <v>1246</v>
      </c>
      <c r="E19" s="245">
        <v>396</v>
      </c>
    </row>
    <row r="20" spans="2:6" ht="5.15" customHeight="1"/>
    <row r="21" spans="2:6" ht="5.15" customHeight="1">
      <c r="B21" s="246"/>
      <c r="C21" s="246"/>
      <c r="D21" s="246"/>
    </row>
    <row r="22" spans="2:6">
      <c r="B22" s="247" t="s">
        <v>337</v>
      </c>
    </row>
    <row r="23" spans="2:6">
      <c r="B23" s="247" t="s">
        <v>338</v>
      </c>
    </row>
    <row r="24" spans="2:6">
      <c r="B24" s="247" t="s">
        <v>339</v>
      </c>
    </row>
    <row r="26" spans="2:6" ht="16">
      <c r="D26" s="239" t="s">
        <v>317</v>
      </c>
      <c r="E26" s="238"/>
    </row>
    <row r="27" spans="2:6" ht="5.15" customHeight="1"/>
    <row r="28" spans="2:6">
      <c r="D28" s="248" t="s">
        <v>318</v>
      </c>
      <c r="E28" s="249">
        <v>1509</v>
      </c>
    </row>
    <row r="29" spans="2:6">
      <c r="D29" s="248" t="s">
        <v>319</v>
      </c>
      <c r="E29" s="249">
        <v>1509</v>
      </c>
    </row>
    <row r="30" spans="2:6">
      <c r="D30" s="248" t="s">
        <v>320</v>
      </c>
      <c r="E30" s="249">
        <v>1509</v>
      </c>
    </row>
    <row r="31" spans="2:6">
      <c r="D31" s="248" t="s">
        <v>321</v>
      </c>
      <c r="E31" s="249">
        <v>1207</v>
      </c>
    </row>
    <row r="32" spans="2:6">
      <c r="D32" s="248" t="s">
        <v>322</v>
      </c>
      <c r="E32" s="249">
        <v>0</v>
      </c>
      <c r="F32" s="233" t="s">
        <v>323</v>
      </c>
    </row>
    <row r="33" spans="4:6">
      <c r="D33" s="248" t="s">
        <v>324</v>
      </c>
      <c r="E33" s="249">
        <v>1509</v>
      </c>
    </row>
    <row r="34" spans="4:6">
      <c r="D34" s="248" t="s">
        <v>325</v>
      </c>
      <c r="E34" s="249">
        <v>1509</v>
      </c>
    </row>
    <row r="35" spans="4:6">
      <c r="D35" s="248" t="s">
        <v>124</v>
      </c>
      <c r="E35" s="395" t="s">
        <v>124</v>
      </c>
    </row>
    <row r="36" spans="4:6">
      <c r="D36" s="248" t="s">
        <v>326</v>
      </c>
      <c r="E36" s="249">
        <v>1509</v>
      </c>
    </row>
    <row r="37" spans="4:6">
      <c r="D37" s="248" t="s">
        <v>340</v>
      </c>
      <c r="E37" s="249">
        <v>1509</v>
      </c>
      <c r="F37" s="233" t="s">
        <v>341</v>
      </c>
    </row>
    <row r="38" spans="4:6">
      <c r="D38" s="248" t="s">
        <v>342</v>
      </c>
      <c r="E38" s="249">
        <v>1509</v>
      </c>
      <c r="F38" s="233" t="s">
        <v>341</v>
      </c>
    </row>
    <row r="39" spans="4:6">
      <c r="D39" s="248" t="s">
        <v>327</v>
      </c>
      <c r="E39" s="283">
        <v>3207</v>
      </c>
    </row>
  </sheetData>
  <conditionalFormatting sqref="B12:E19">
    <cfRule type="expression" dxfId="36" priority="5">
      <formula>MOD(ROW(),2)</formula>
    </cfRule>
  </conditionalFormatting>
  <conditionalFormatting sqref="D39">
    <cfRule type="expression" dxfId="35" priority="1">
      <formula>MOD(ROW(),2)</formula>
    </cfRule>
  </conditionalFormatting>
  <conditionalFormatting sqref="D28:E38">
    <cfRule type="expression" dxfId="34" priority="2">
      <formula>MOD(ROW(),2)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7DFD-1250-CA47-A196-15B7EFBAAFB8}">
  <dimension ref="B1:AG72"/>
  <sheetViews>
    <sheetView topLeftCell="G1" workbookViewId="0">
      <selection activeCell="E16" sqref="E16"/>
    </sheetView>
  </sheetViews>
  <sheetFormatPr defaultColWidth="8.81640625" defaultRowHeight="14.5"/>
  <cols>
    <col min="1" max="1" width="1.81640625" style="381" customWidth="1"/>
    <col min="2" max="2" width="14.26953125" style="381" customWidth="1"/>
    <col min="3" max="3" width="12.453125" style="381" customWidth="1"/>
    <col min="4" max="4" width="12.1796875" style="381" customWidth="1"/>
    <col min="5" max="6" width="11.1796875" style="381" customWidth="1"/>
    <col min="7" max="7" width="12.7265625" style="381" customWidth="1"/>
    <col min="8" max="8" width="13.453125" style="381" customWidth="1"/>
    <col min="9" max="9" width="12.81640625" style="381" customWidth="1"/>
    <col min="10" max="23" width="11.1796875" style="381" customWidth="1"/>
    <col min="24" max="24" width="10.81640625" style="381" bestFit="1" customWidth="1"/>
    <col min="25" max="26" width="11.1796875" style="381" customWidth="1"/>
    <col min="27" max="27" width="12.26953125" style="381" customWidth="1"/>
    <col min="28" max="28" width="8.81640625" style="381"/>
    <col min="29" max="29" width="19" style="381" customWidth="1"/>
    <col min="30" max="30" width="8.7265625" style="381" customWidth="1"/>
    <col min="31" max="32" width="8.81640625" style="381"/>
    <col min="33" max="33" width="12.1796875" style="381" customWidth="1"/>
    <col min="34" max="16384" width="8.81640625" style="381"/>
  </cols>
  <sheetData>
    <row r="1" spans="2:33">
      <c r="E1" s="382" t="s">
        <v>343</v>
      </c>
      <c r="F1" s="382" t="s">
        <v>344</v>
      </c>
      <c r="G1" s="382"/>
      <c r="H1" s="382"/>
      <c r="I1" s="382" t="s">
        <v>345</v>
      </c>
      <c r="J1" s="382" t="s">
        <v>346</v>
      </c>
      <c r="K1" s="382" t="s">
        <v>347</v>
      </c>
      <c r="L1" s="382" t="s">
        <v>348</v>
      </c>
      <c r="M1" s="382" t="s">
        <v>349</v>
      </c>
      <c r="N1" s="382" t="s">
        <v>350</v>
      </c>
      <c r="O1" s="382" t="s">
        <v>351</v>
      </c>
      <c r="P1" s="382" t="s">
        <v>352</v>
      </c>
      <c r="Q1" s="382" t="s">
        <v>353</v>
      </c>
      <c r="R1" s="382" t="s">
        <v>354</v>
      </c>
      <c r="S1" s="382" t="s">
        <v>355</v>
      </c>
      <c r="T1" s="382" t="s">
        <v>356</v>
      </c>
      <c r="U1" s="382" t="s">
        <v>357</v>
      </c>
      <c r="V1" s="382" t="s">
        <v>358</v>
      </c>
      <c r="W1" s="382" t="s">
        <v>359</v>
      </c>
      <c r="X1" s="382" t="s">
        <v>360</v>
      </c>
      <c r="Y1" s="382" t="s">
        <v>361</v>
      </c>
      <c r="Z1" s="382" t="s">
        <v>362</v>
      </c>
      <c r="AA1" s="382" t="s">
        <v>363</v>
      </c>
    </row>
    <row r="2" spans="2:33" ht="101.5">
      <c r="B2" s="388" t="s">
        <v>364</v>
      </c>
      <c r="C2" s="573" t="s">
        <v>365</v>
      </c>
      <c r="D2" s="573"/>
      <c r="E2" s="389" t="s">
        <v>366</v>
      </c>
      <c r="F2" s="389" t="s">
        <v>367</v>
      </c>
      <c r="G2" s="389" t="s">
        <v>368</v>
      </c>
      <c r="H2" s="389" t="s">
        <v>369</v>
      </c>
      <c r="I2" s="389" t="s">
        <v>370</v>
      </c>
      <c r="J2" s="389" t="s">
        <v>371</v>
      </c>
      <c r="K2" s="389" t="s">
        <v>372</v>
      </c>
      <c r="L2" s="389" t="s">
        <v>373</v>
      </c>
      <c r="M2" s="389" t="s">
        <v>374</v>
      </c>
      <c r="N2" s="389" t="s">
        <v>375</v>
      </c>
      <c r="O2" s="389" t="s">
        <v>376</v>
      </c>
      <c r="P2" s="389" t="s">
        <v>377</v>
      </c>
      <c r="Q2" s="389" t="s">
        <v>378</v>
      </c>
      <c r="R2" s="389" t="s">
        <v>379</v>
      </c>
      <c r="S2" s="389" t="s">
        <v>380</v>
      </c>
      <c r="T2" s="389" t="s">
        <v>381</v>
      </c>
      <c r="U2" s="389" t="s">
        <v>382</v>
      </c>
      <c r="V2" s="389" t="s">
        <v>383</v>
      </c>
      <c r="W2" s="389" t="s">
        <v>384</v>
      </c>
      <c r="X2" s="389" t="s">
        <v>385</v>
      </c>
      <c r="Y2" s="389" t="s">
        <v>386</v>
      </c>
      <c r="Z2" s="389" t="s">
        <v>387</v>
      </c>
      <c r="AA2" s="389" t="s">
        <v>388</v>
      </c>
      <c r="AC2" s="392" t="s">
        <v>389</v>
      </c>
      <c r="AD2" s="392" t="s">
        <v>390</v>
      </c>
      <c r="AE2" s="392"/>
      <c r="AF2" s="392"/>
      <c r="AG2" s="392"/>
    </row>
    <row r="3" spans="2:33">
      <c r="B3" s="390" t="s">
        <v>122</v>
      </c>
      <c r="C3" s="383">
        <v>0</v>
      </c>
      <c r="D3" s="383">
        <v>3999</v>
      </c>
      <c r="E3" s="380">
        <v>2500</v>
      </c>
      <c r="F3" s="380">
        <v>531</v>
      </c>
      <c r="G3" s="380">
        <v>3000</v>
      </c>
      <c r="H3" s="380">
        <v>2000</v>
      </c>
      <c r="I3" s="380">
        <v>3535</v>
      </c>
      <c r="J3" s="380">
        <v>1250</v>
      </c>
      <c r="K3" s="380">
        <v>3125</v>
      </c>
      <c r="L3" s="380">
        <v>1250</v>
      </c>
      <c r="M3" s="380">
        <v>2500</v>
      </c>
      <c r="N3" s="380">
        <v>1875</v>
      </c>
      <c r="O3" s="380">
        <v>1500</v>
      </c>
      <c r="P3" s="380">
        <v>3125</v>
      </c>
      <c r="Q3" s="380">
        <v>1500</v>
      </c>
      <c r="R3" s="380">
        <v>1250</v>
      </c>
      <c r="S3" s="397" t="s">
        <v>124</v>
      </c>
      <c r="T3" s="380">
        <v>938</v>
      </c>
      <c r="U3" s="380">
        <v>1875</v>
      </c>
      <c r="V3" s="380">
        <v>5000</v>
      </c>
      <c r="W3" s="380">
        <v>6250</v>
      </c>
      <c r="X3" s="380">
        <v>3125</v>
      </c>
      <c r="Y3" s="380">
        <v>6250</v>
      </c>
      <c r="Z3" s="380">
        <v>125</v>
      </c>
      <c r="AA3" s="380">
        <v>500</v>
      </c>
      <c r="AC3" s="382" t="s">
        <v>391</v>
      </c>
      <c r="AD3" s="380">
        <v>2896</v>
      </c>
    </row>
    <row r="4" spans="2:33">
      <c r="B4" s="391" t="s">
        <v>122</v>
      </c>
      <c r="C4" s="383">
        <v>4000</v>
      </c>
      <c r="D4" s="383">
        <v>8999</v>
      </c>
      <c r="E4" s="380">
        <v>2500</v>
      </c>
      <c r="F4" s="380">
        <v>531</v>
      </c>
      <c r="G4" s="380">
        <v>3150</v>
      </c>
      <c r="H4" s="380">
        <v>2100</v>
      </c>
      <c r="I4" s="380">
        <v>4596</v>
      </c>
      <c r="J4" s="380">
        <v>1250</v>
      </c>
      <c r="K4" s="380">
        <v>3125</v>
      </c>
      <c r="L4" s="380">
        <v>1250</v>
      </c>
      <c r="M4" s="380">
        <v>2500</v>
      </c>
      <c r="N4" s="380">
        <v>1875</v>
      </c>
      <c r="O4" s="380">
        <v>1500</v>
      </c>
      <c r="P4" s="380">
        <v>3125</v>
      </c>
      <c r="Q4" s="380">
        <v>1500</v>
      </c>
      <c r="R4" s="380">
        <v>1250</v>
      </c>
      <c r="S4" s="397" t="s">
        <v>124</v>
      </c>
      <c r="T4" s="380">
        <v>938</v>
      </c>
      <c r="U4" s="380">
        <v>1875</v>
      </c>
      <c r="V4" s="380">
        <v>5000</v>
      </c>
      <c r="W4" s="380">
        <v>6250</v>
      </c>
      <c r="X4" s="380">
        <v>3125</v>
      </c>
      <c r="Y4" s="380">
        <v>6250</v>
      </c>
      <c r="Z4" s="380">
        <v>125</v>
      </c>
      <c r="AA4" s="380">
        <v>500</v>
      </c>
      <c r="AC4" s="382" t="s">
        <v>392</v>
      </c>
      <c r="AD4" s="380">
        <v>5793</v>
      </c>
    </row>
    <row r="5" spans="2:33">
      <c r="B5" s="391" t="s">
        <v>122</v>
      </c>
      <c r="C5" s="383">
        <v>9000</v>
      </c>
      <c r="D5" s="383">
        <v>14999</v>
      </c>
      <c r="E5" s="380">
        <v>2500</v>
      </c>
      <c r="F5" s="380">
        <v>531</v>
      </c>
      <c r="G5" s="380">
        <v>3308</v>
      </c>
      <c r="H5" s="380">
        <v>2205</v>
      </c>
      <c r="I5" s="380">
        <v>8844</v>
      </c>
      <c r="J5" s="380">
        <v>1250</v>
      </c>
      <c r="K5" s="380">
        <v>3125</v>
      </c>
      <c r="L5" s="380">
        <v>1250</v>
      </c>
      <c r="M5" s="380">
        <v>2500</v>
      </c>
      <c r="N5" s="380">
        <v>1875</v>
      </c>
      <c r="O5" s="380">
        <v>1500</v>
      </c>
      <c r="P5" s="380">
        <v>3125</v>
      </c>
      <c r="Q5" s="380">
        <v>1500</v>
      </c>
      <c r="R5" s="380">
        <v>1250</v>
      </c>
      <c r="S5" s="397" t="s">
        <v>124</v>
      </c>
      <c r="T5" s="380">
        <v>938</v>
      </c>
      <c r="U5" s="380">
        <v>1875</v>
      </c>
      <c r="V5" s="380">
        <v>5000</v>
      </c>
      <c r="W5" s="380">
        <v>6250</v>
      </c>
      <c r="X5" s="380">
        <v>3125</v>
      </c>
      <c r="Y5" s="380">
        <v>6250</v>
      </c>
      <c r="Z5" s="380">
        <v>125</v>
      </c>
      <c r="AA5" s="380">
        <v>500</v>
      </c>
      <c r="AC5" s="382" t="s">
        <v>393</v>
      </c>
      <c r="AD5" s="380">
        <v>11587</v>
      </c>
    </row>
    <row r="6" spans="2:33">
      <c r="B6" s="391" t="s">
        <v>122</v>
      </c>
      <c r="C6" s="383">
        <v>15000</v>
      </c>
      <c r="D6" s="383">
        <v>21999</v>
      </c>
      <c r="E6" s="380">
        <v>2500</v>
      </c>
      <c r="F6" s="380">
        <v>531</v>
      </c>
      <c r="G6" s="380">
        <v>3473</v>
      </c>
      <c r="H6" s="380">
        <v>2315</v>
      </c>
      <c r="I6" s="380">
        <v>10050</v>
      </c>
      <c r="J6" s="380">
        <v>1250</v>
      </c>
      <c r="K6" s="380">
        <v>3125</v>
      </c>
      <c r="L6" s="380">
        <v>1250</v>
      </c>
      <c r="M6" s="380">
        <v>2500</v>
      </c>
      <c r="N6" s="380">
        <v>1875</v>
      </c>
      <c r="O6" s="380">
        <v>1500</v>
      </c>
      <c r="P6" s="380">
        <v>3125</v>
      </c>
      <c r="Q6" s="380">
        <v>1500</v>
      </c>
      <c r="R6" s="380">
        <v>1250</v>
      </c>
      <c r="S6" s="397" t="s">
        <v>124</v>
      </c>
      <c r="T6" s="380">
        <v>938</v>
      </c>
      <c r="U6" s="380">
        <v>1875</v>
      </c>
      <c r="V6" s="380">
        <v>5000</v>
      </c>
      <c r="W6" s="380">
        <v>6250</v>
      </c>
      <c r="X6" s="380">
        <v>3125</v>
      </c>
      <c r="Y6" s="380">
        <v>6250</v>
      </c>
      <c r="Z6" s="380">
        <v>125</v>
      </c>
      <c r="AA6" s="380">
        <v>500</v>
      </c>
    </row>
    <row r="7" spans="2:33">
      <c r="B7" s="391" t="s">
        <v>122</v>
      </c>
      <c r="C7" s="383">
        <v>22000</v>
      </c>
      <c r="D7" s="383">
        <v>29999</v>
      </c>
      <c r="E7" s="380">
        <v>2500</v>
      </c>
      <c r="F7" s="380">
        <v>531</v>
      </c>
      <c r="G7" s="380">
        <v>3647</v>
      </c>
      <c r="H7" s="380">
        <v>2431</v>
      </c>
      <c r="I7" s="380">
        <v>12562</v>
      </c>
      <c r="J7" s="380">
        <v>1250</v>
      </c>
      <c r="K7" s="380">
        <v>3125</v>
      </c>
      <c r="L7" s="380">
        <v>1250</v>
      </c>
      <c r="M7" s="380">
        <v>2500</v>
      </c>
      <c r="N7" s="380">
        <v>1875</v>
      </c>
      <c r="O7" s="380">
        <v>1500</v>
      </c>
      <c r="P7" s="380">
        <v>3125</v>
      </c>
      <c r="Q7" s="380">
        <v>1500</v>
      </c>
      <c r="R7" s="380">
        <v>1250</v>
      </c>
      <c r="S7" s="397" t="s">
        <v>124</v>
      </c>
      <c r="T7" s="380">
        <v>938</v>
      </c>
      <c r="U7" s="380">
        <v>1875</v>
      </c>
      <c r="V7" s="380">
        <v>5000</v>
      </c>
      <c r="W7" s="380">
        <v>6250</v>
      </c>
      <c r="X7" s="380">
        <v>3125</v>
      </c>
      <c r="Y7" s="380">
        <v>6250</v>
      </c>
      <c r="Z7" s="380">
        <v>125</v>
      </c>
      <c r="AA7" s="380">
        <v>500</v>
      </c>
      <c r="AC7" s="285" t="s">
        <v>394</v>
      </c>
      <c r="AD7" s="285"/>
      <c r="AE7" s="285"/>
      <c r="AF7" s="285"/>
      <c r="AG7" s="285"/>
    </row>
    <row r="8" spans="2:33">
      <c r="B8" s="391" t="s">
        <v>122</v>
      </c>
      <c r="C8" s="383">
        <v>30000</v>
      </c>
      <c r="D8" s="383">
        <v>44999</v>
      </c>
      <c r="E8" s="380">
        <v>2625</v>
      </c>
      <c r="F8" s="380">
        <v>558</v>
      </c>
      <c r="G8" s="380">
        <v>3829</v>
      </c>
      <c r="H8" s="380">
        <v>2553</v>
      </c>
      <c r="I8" s="380">
        <v>15702</v>
      </c>
      <c r="J8" s="380">
        <v>1313</v>
      </c>
      <c r="K8" s="380">
        <v>3281</v>
      </c>
      <c r="L8" s="380">
        <v>1313</v>
      </c>
      <c r="M8" s="380">
        <v>2625</v>
      </c>
      <c r="N8" s="380">
        <v>1969</v>
      </c>
      <c r="O8" s="380">
        <v>1575</v>
      </c>
      <c r="P8" s="380">
        <v>3281</v>
      </c>
      <c r="Q8" s="380">
        <v>1575</v>
      </c>
      <c r="R8" s="380">
        <v>1313</v>
      </c>
      <c r="S8" s="397" t="s">
        <v>124</v>
      </c>
      <c r="T8" s="380">
        <v>984</v>
      </c>
      <c r="U8" s="380">
        <v>1969</v>
      </c>
      <c r="V8" s="380">
        <v>5250</v>
      </c>
      <c r="W8" s="380">
        <v>6563</v>
      </c>
      <c r="X8" s="380">
        <v>3281</v>
      </c>
      <c r="Y8" s="380">
        <v>6563</v>
      </c>
      <c r="Z8" s="380">
        <v>125</v>
      </c>
      <c r="AA8" s="380">
        <v>500</v>
      </c>
      <c r="AC8" s="49" t="s">
        <v>395</v>
      </c>
      <c r="AE8" s="284"/>
    </row>
    <row r="9" spans="2:33">
      <c r="B9" s="391" t="s">
        <v>122</v>
      </c>
      <c r="C9" s="383">
        <v>45000</v>
      </c>
      <c r="D9" s="383">
        <v>59999</v>
      </c>
      <c r="E9" s="380">
        <v>2756</v>
      </c>
      <c r="F9" s="380">
        <v>586</v>
      </c>
      <c r="G9" s="380">
        <v>4020</v>
      </c>
      <c r="H9" s="380">
        <v>2680</v>
      </c>
      <c r="I9" s="380">
        <v>19628</v>
      </c>
      <c r="J9" s="380">
        <v>1378</v>
      </c>
      <c r="K9" s="380">
        <v>3445</v>
      </c>
      <c r="L9" s="380">
        <v>1378</v>
      </c>
      <c r="M9" s="380">
        <v>2756</v>
      </c>
      <c r="N9" s="380">
        <v>2067</v>
      </c>
      <c r="O9" s="380">
        <v>1654</v>
      </c>
      <c r="P9" s="380">
        <v>3445</v>
      </c>
      <c r="Q9" s="380">
        <v>1654</v>
      </c>
      <c r="R9" s="380">
        <v>1378</v>
      </c>
      <c r="S9" s="397" t="s">
        <v>124</v>
      </c>
      <c r="T9" s="380">
        <v>1034</v>
      </c>
      <c r="U9" s="380">
        <v>2067</v>
      </c>
      <c r="V9" s="380">
        <v>5513</v>
      </c>
      <c r="W9" s="380">
        <v>6891</v>
      </c>
      <c r="X9" s="380">
        <v>3445</v>
      </c>
      <c r="Y9" s="380">
        <v>6891</v>
      </c>
      <c r="Z9" s="380">
        <v>125</v>
      </c>
      <c r="AA9" s="380">
        <v>500</v>
      </c>
      <c r="AC9" s="382"/>
    </row>
    <row r="10" spans="2:33">
      <c r="B10" s="391" t="s">
        <v>122</v>
      </c>
      <c r="C10" s="383">
        <v>60000</v>
      </c>
      <c r="D10" s="383">
        <v>89999</v>
      </c>
      <c r="E10" s="380">
        <v>2894</v>
      </c>
      <c r="F10" s="380">
        <v>615</v>
      </c>
      <c r="G10" s="380">
        <v>4221</v>
      </c>
      <c r="H10" s="380">
        <v>2814</v>
      </c>
      <c r="I10" s="380">
        <v>23554</v>
      </c>
      <c r="J10" s="380">
        <v>1447</v>
      </c>
      <c r="K10" s="380">
        <v>3618</v>
      </c>
      <c r="L10" s="380">
        <v>1447</v>
      </c>
      <c r="M10" s="380">
        <v>2894</v>
      </c>
      <c r="N10" s="380">
        <v>2171</v>
      </c>
      <c r="O10" s="380">
        <v>1736</v>
      </c>
      <c r="P10" s="380">
        <v>3618</v>
      </c>
      <c r="Q10" s="380">
        <v>1736</v>
      </c>
      <c r="R10" s="380">
        <v>1447</v>
      </c>
      <c r="S10" s="397" t="s">
        <v>124</v>
      </c>
      <c r="T10" s="380">
        <v>1085</v>
      </c>
      <c r="U10" s="380">
        <v>2171</v>
      </c>
      <c r="V10" s="380">
        <v>5788</v>
      </c>
      <c r="W10" s="380">
        <v>7235</v>
      </c>
      <c r="X10" s="380">
        <v>3618</v>
      </c>
      <c r="Y10" s="380">
        <v>7235</v>
      </c>
      <c r="Z10" s="380">
        <v>125</v>
      </c>
      <c r="AA10" s="380">
        <v>500</v>
      </c>
    </row>
    <row r="11" spans="2:33">
      <c r="B11" s="391" t="s">
        <v>122</v>
      </c>
      <c r="C11" s="383">
        <v>90000</v>
      </c>
      <c r="D11" s="383">
        <v>119999</v>
      </c>
      <c r="E11" s="380">
        <v>3039</v>
      </c>
      <c r="F11" s="380">
        <v>646</v>
      </c>
      <c r="G11" s="380">
        <v>4432</v>
      </c>
      <c r="H11" s="380">
        <v>2955</v>
      </c>
      <c r="I11" s="380">
        <v>28264</v>
      </c>
      <c r="J11" s="380">
        <v>1519</v>
      </c>
      <c r="K11" s="380">
        <v>3798</v>
      </c>
      <c r="L11" s="380">
        <v>1519</v>
      </c>
      <c r="M11" s="380">
        <v>3039</v>
      </c>
      <c r="N11" s="380">
        <v>2279</v>
      </c>
      <c r="O11" s="380">
        <v>1823</v>
      </c>
      <c r="P11" s="380">
        <v>3798</v>
      </c>
      <c r="Q11" s="380">
        <v>1823</v>
      </c>
      <c r="R11" s="380">
        <v>1519</v>
      </c>
      <c r="S11" s="397" t="s">
        <v>124</v>
      </c>
      <c r="T11" s="380">
        <v>1140</v>
      </c>
      <c r="U11" s="380">
        <v>2279</v>
      </c>
      <c r="V11" s="380">
        <v>6078</v>
      </c>
      <c r="W11" s="380">
        <v>7597</v>
      </c>
      <c r="X11" s="380">
        <v>3798</v>
      </c>
      <c r="Y11" s="380">
        <v>7597</v>
      </c>
      <c r="Z11" s="380">
        <v>125</v>
      </c>
      <c r="AA11" s="380">
        <v>500</v>
      </c>
    </row>
    <row r="12" spans="2:33">
      <c r="B12" s="391" t="s">
        <v>122</v>
      </c>
      <c r="C12" s="383">
        <v>120000</v>
      </c>
      <c r="D12" s="383">
        <v>149999</v>
      </c>
      <c r="E12" s="380">
        <v>3191</v>
      </c>
      <c r="F12" s="380">
        <v>678</v>
      </c>
      <c r="G12" s="380">
        <v>4654</v>
      </c>
      <c r="H12" s="380">
        <v>3103</v>
      </c>
      <c r="I12" s="380">
        <v>33917</v>
      </c>
      <c r="J12" s="380">
        <v>1595</v>
      </c>
      <c r="K12" s="380">
        <v>3988</v>
      </c>
      <c r="L12" s="380">
        <v>1595</v>
      </c>
      <c r="M12" s="380">
        <v>3191</v>
      </c>
      <c r="N12" s="380">
        <v>2393</v>
      </c>
      <c r="O12" s="380">
        <v>1914</v>
      </c>
      <c r="P12" s="380">
        <v>3988</v>
      </c>
      <c r="Q12" s="380">
        <v>1914</v>
      </c>
      <c r="R12" s="380">
        <v>1595</v>
      </c>
      <c r="S12" s="397" t="s">
        <v>124</v>
      </c>
      <c r="T12" s="380">
        <v>1197</v>
      </c>
      <c r="U12" s="380">
        <v>2393</v>
      </c>
      <c r="V12" s="380">
        <v>6381</v>
      </c>
      <c r="W12" s="380">
        <v>7977</v>
      </c>
      <c r="X12" s="380">
        <v>3988</v>
      </c>
      <c r="Y12" s="380">
        <v>7977</v>
      </c>
      <c r="Z12" s="380">
        <v>125</v>
      </c>
      <c r="AA12" s="380">
        <v>500</v>
      </c>
    </row>
    <row r="13" spans="2:33">
      <c r="B13" s="391" t="s">
        <v>122</v>
      </c>
      <c r="C13" s="383">
        <v>150000</v>
      </c>
      <c r="D13" s="383">
        <v>179999</v>
      </c>
      <c r="E13" s="380">
        <v>3350</v>
      </c>
      <c r="F13" s="380">
        <v>712</v>
      </c>
      <c r="G13" s="380">
        <v>4887</v>
      </c>
      <c r="H13" s="380">
        <v>3258</v>
      </c>
      <c r="I13" s="380">
        <v>39005</v>
      </c>
      <c r="J13" s="380">
        <v>1675</v>
      </c>
      <c r="K13" s="380">
        <v>4188</v>
      </c>
      <c r="L13" s="380">
        <v>1675</v>
      </c>
      <c r="M13" s="380">
        <v>3350</v>
      </c>
      <c r="N13" s="380">
        <v>2513</v>
      </c>
      <c r="O13" s="380">
        <v>2010</v>
      </c>
      <c r="P13" s="380">
        <v>4188</v>
      </c>
      <c r="Q13" s="380">
        <v>2010</v>
      </c>
      <c r="R13" s="380">
        <v>1675</v>
      </c>
      <c r="S13" s="397" t="s">
        <v>124</v>
      </c>
      <c r="T13" s="380">
        <v>1256</v>
      </c>
      <c r="U13" s="380">
        <v>2513</v>
      </c>
      <c r="V13" s="380">
        <v>6700</v>
      </c>
      <c r="W13" s="380">
        <v>8376</v>
      </c>
      <c r="X13" s="380">
        <v>4188</v>
      </c>
      <c r="Y13" s="380">
        <v>8376</v>
      </c>
      <c r="Z13" s="380">
        <v>125</v>
      </c>
      <c r="AA13" s="380">
        <v>500</v>
      </c>
    </row>
    <row r="14" spans="2:33">
      <c r="B14" s="391" t="s">
        <v>122</v>
      </c>
      <c r="C14" s="383">
        <v>180000</v>
      </c>
      <c r="D14" s="383">
        <v>249999</v>
      </c>
      <c r="E14" s="380">
        <v>3518</v>
      </c>
      <c r="F14" s="380">
        <v>748</v>
      </c>
      <c r="G14" s="380">
        <v>5131</v>
      </c>
      <c r="H14" s="380">
        <v>3421</v>
      </c>
      <c r="I14" s="380">
        <v>44856</v>
      </c>
      <c r="J14" s="380">
        <v>1759</v>
      </c>
      <c r="K14" s="380">
        <v>4397</v>
      </c>
      <c r="L14" s="380">
        <v>1759</v>
      </c>
      <c r="M14" s="380">
        <v>3518</v>
      </c>
      <c r="N14" s="380">
        <v>2638</v>
      </c>
      <c r="O14" s="380">
        <v>2111</v>
      </c>
      <c r="P14" s="380">
        <v>4397</v>
      </c>
      <c r="Q14" s="380">
        <v>2111</v>
      </c>
      <c r="R14" s="380">
        <v>1759</v>
      </c>
      <c r="S14" s="397" t="s">
        <v>124</v>
      </c>
      <c r="T14" s="380">
        <v>1319</v>
      </c>
      <c r="U14" s="380">
        <v>2638</v>
      </c>
      <c r="V14" s="380">
        <v>7036</v>
      </c>
      <c r="W14" s="380">
        <v>8794</v>
      </c>
      <c r="X14" s="380">
        <v>4397</v>
      </c>
      <c r="Y14" s="380">
        <v>8794</v>
      </c>
      <c r="Z14" s="380">
        <v>125</v>
      </c>
      <c r="AA14" s="380">
        <v>500</v>
      </c>
    </row>
    <row r="15" spans="2:33">
      <c r="B15" s="384"/>
      <c r="C15" s="385"/>
      <c r="D15" s="385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</row>
    <row r="16" spans="2:33">
      <c r="B16" s="384"/>
      <c r="C16" s="385"/>
      <c r="D16" s="385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</row>
    <row r="17" spans="2:27">
      <c r="B17" s="386" t="s">
        <v>125</v>
      </c>
      <c r="C17" s="387">
        <v>0</v>
      </c>
      <c r="D17" s="387">
        <v>9999</v>
      </c>
      <c r="E17" s="380">
        <v>2500</v>
      </c>
      <c r="F17" s="380">
        <v>531</v>
      </c>
      <c r="G17" s="380">
        <v>3000</v>
      </c>
      <c r="H17" s="380">
        <v>2000</v>
      </c>
      <c r="I17" s="380">
        <v>3535</v>
      </c>
      <c r="J17" s="380">
        <v>1250</v>
      </c>
      <c r="K17" s="380">
        <v>3125</v>
      </c>
      <c r="L17" s="380">
        <v>1250</v>
      </c>
      <c r="M17" s="380">
        <v>2500</v>
      </c>
      <c r="N17" s="380">
        <v>1875</v>
      </c>
      <c r="O17" s="380">
        <v>1500</v>
      </c>
      <c r="P17" s="380">
        <v>3125</v>
      </c>
      <c r="Q17" s="380">
        <v>1500</v>
      </c>
      <c r="R17" s="380">
        <v>1250</v>
      </c>
      <c r="S17" s="397" t="s">
        <v>124</v>
      </c>
      <c r="T17" s="380">
        <v>938</v>
      </c>
      <c r="U17" s="380">
        <v>1875</v>
      </c>
      <c r="V17" s="380">
        <v>5000</v>
      </c>
      <c r="W17" s="380">
        <v>6250</v>
      </c>
      <c r="X17" s="380">
        <v>3125</v>
      </c>
      <c r="Y17" s="380">
        <v>6250</v>
      </c>
      <c r="Z17" s="380">
        <v>125</v>
      </c>
      <c r="AA17" s="380">
        <v>500</v>
      </c>
    </row>
    <row r="18" spans="2:27">
      <c r="B18" s="386" t="s">
        <v>125</v>
      </c>
      <c r="C18" s="387">
        <v>10000</v>
      </c>
      <c r="D18" s="387">
        <v>19999</v>
      </c>
      <c r="E18" s="380">
        <v>2500</v>
      </c>
      <c r="F18" s="380">
        <v>531</v>
      </c>
      <c r="G18" s="380">
        <v>3150</v>
      </c>
      <c r="H18" s="380">
        <v>2100</v>
      </c>
      <c r="I18" s="380">
        <v>4596</v>
      </c>
      <c r="J18" s="380">
        <v>1250</v>
      </c>
      <c r="K18" s="380">
        <v>3125</v>
      </c>
      <c r="L18" s="380">
        <v>1250</v>
      </c>
      <c r="M18" s="380">
        <v>2500</v>
      </c>
      <c r="N18" s="380">
        <v>1875</v>
      </c>
      <c r="O18" s="380">
        <v>1500</v>
      </c>
      <c r="P18" s="380">
        <v>3125</v>
      </c>
      <c r="Q18" s="380">
        <v>1500</v>
      </c>
      <c r="R18" s="380">
        <v>1250</v>
      </c>
      <c r="S18" s="397" t="s">
        <v>124</v>
      </c>
      <c r="T18" s="380">
        <v>938</v>
      </c>
      <c r="U18" s="380">
        <v>1875</v>
      </c>
      <c r="V18" s="380">
        <v>5000</v>
      </c>
      <c r="W18" s="380">
        <v>6250</v>
      </c>
      <c r="X18" s="380">
        <v>3125</v>
      </c>
      <c r="Y18" s="380">
        <v>6250</v>
      </c>
      <c r="Z18" s="380">
        <v>125</v>
      </c>
      <c r="AA18" s="380">
        <v>500</v>
      </c>
    </row>
    <row r="19" spans="2:27">
      <c r="B19" s="386" t="s">
        <v>125</v>
      </c>
      <c r="C19" s="387">
        <v>20000</v>
      </c>
      <c r="D19" s="387">
        <v>29999</v>
      </c>
      <c r="E19" s="380">
        <v>2500</v>
      </c>
      <c r="F19" s="380">
        <v>531</v>
      </c>
      <c r="G19" s="380">
        <v>3308</v>
      </c>
      <c r="H19" s="380">
        <v>2205</v>
      </c>
      <c r="I19" s="380">
        <v>5055</v>
      </c>
      <c r="J19" s="380">
        <v>1250</v>
      </c>
      <c r="K19" s="380">
        <v>3125</v>
      </c>
      <c r="L19" s="380">
        <v>1250</v>
      </c>
      <c r="M19" s="380">
        <v>2500</v>
      </c>
      <c r="N19" s="380">
        <v>1875</v>
      </c>
      <c r="O19" s="380">
        <v>1500</v>
      </c>
      <c r="P19" s="380">
        <v>3125</v>
      </c>
      <c r="Q19" s="380">
        <v>1500</v>
      </c>
      <c r="R19" s="380">
        <v>1250</v>
      </c>
      <c r="S19" s="397" t="s">
        <v>124</v>
      </c>
      <c r="T19" s="380">
        <v>938</v>
      </c>
      <c r="U19" s="380">
        <v>1875</v>
      </c>
      <c r="V19" s="380">
        <v>5000</v>
      </c>
      <c r="W19" s="380">
        <v>6250</v>
      </c>
      <c r="X19" s="380">
        <v>3125</v>
      </c>
      <c r="Y19" s="380">
        <v>6250</v>
      </c>
      <c r="Z19" s="380">
        <v>125</v>
      </c>
      <c r="AA19" s="380">
        <v>500</v>
      </c>
    </row>
    <row r="20" spans="2:27">
      <c r="B20" s="386" t="s">
        <v>125</v>
      </c>
      <c r="C20" s="387">
        <v>30000</v>
      </c>
      <c r="D20" s="387">
        <v>39999</v>
      </c>
      <c r="E20" s="380">
        <v>2500</v>
      </c>
      <c r="F20" s="380">
        <v>531</v>
      </c>
      <c r="G20" s="380">
        <v>3473</v>
      </c>
      <c r="H20" s="380">
        <v>2315</v>
      </c>
      <c r="I20" s="380">
        <v>9605</v>
      </c>
      <c r="J20" s="380">
        <v>1250</v>
      </c>
      <c r="K20" s="380">
        <v>3125</v>
      </c>
      <c r="L20" s="380">
        <v>1250</v>
      </c>
      <c r="M20" s="380">
        <v>2500</v>
      </c>
      <c r="N20" s="380">
        <v>1875</v>
      </c>
      <c r="O20" s="380">
        <v>1500</v>
      </c>
      <c r="P20" s="380">
        <v>3125</v>
      </c>
      <c r="Q20" s="380">
        <v>1500</v>
      </c>
      <c r="R20" s="380">
        <v>1250</v>
      </c>
      <c r="S20" s="397" t="s">
        <v>124</v>
      </c>
      <c r="T20" s="380">
        <v>938</v>
      </c>
      <c r="U20" s="380">
        <v>1875</v>
      </c>
      <c r="V20" s="380">
        <v>5000</v>
      </c>
      <c r="W20" s="380">
        <v>6250</v>
      </c>
      <c r="X20" s="380">
        <v>3125</v>
      </c>
      <c r="Y20" s="380">
        <v>6250</v>
      </c>
      <c r="Z20" s="380">
        <v>125</v>
      </c>
      <c r="AA20" s="380">
        <v>500</v>
      </c>
    </row>
    <row r="21" spans="2:27">
      <c r="B21" s="386" t="s">
        <v>125</v>
      </c>
      <c r="C21" s="387">
        <v>40000</v>
      </c>
      <c r="D21" s="387">
        <v>59999</v>
      </c>
      <c r="E21" s="380">
        <v>2500</v>
      </c>
      <c r="F21" s="380">
        <v>531</v>
      </c>
      <c r="G21" s="380">
        <v>3647</v>
      </c>
      <c r="H21" s="380">
        <v>2431</v>
      </c>
      <c r="I21" s="380">
        <v>10085</v>
      </c>
      <c r="J21" s="380">
        <v>1250</v>
      </c>
      <c r="K21" s="380">
        <v>3125</v>
      </c>
      <c r="L21" s="380">
        <v>1250</v>
      </c>
      <c r="M21" s="380">
        <v>2500</v>
      </c>
      <c r="N21" s="380">
        <v>1875</v>
      </c>
      <c r="O21" s="380">
        <v>1500</v>
      </c>
      <c r="P21" s="380">
        <v>3125</v>
      </c>
      <c r="Q21" s="380">
        <v>1500</v>
      </c>
      <c r="R21" s="380">
        <v>1250</v>
      </c>
      <c r="S21" s="397" t="s">
        <v>124</v>
      </c>
      <c r="T21" s="380">
        <v>938</v>
      </c>
      <c r="U21" s="380">
        <v>1875</v>
      </c>
      <c r="V21" s="380">
        <v>5000</v>
      </c>
      <c r="W21" s="380">
        <v>6250</v>
      </c>
      <c r="X21" s="380">
        <v>3125</v>
      </c>
      <c r="Y21" s="380">
        <v>6250</v>
      </c>
      <c r="Z21" s="380">
        <v>125</v>
      </c>
      <c r="AA21" s="380">
        <v>500</v>
      </c>
    </row>
    <row r="22" spans="2:27">
      <c r="B22" s="386" t="s">
        <v>125</v>
      </c>
      <c r="C22" s="387">
        <v>60000</v>
      </c>
      <c r="D22" s="387">
        <v>89999</v>
      </c>
      <c r="E22" s="380">
        <v>2500</v>
      </c>
      <c r="F22" s="380">
        <v>531</v>
      </c>
      <c r="G22" s="380">
        <v>3829</v>
      </c>
      <c r="H22" s="380">
        <v>2553</v>
      </c>
      <c r="I22" s="380">
        <v>10869</v>
      </c>
      <c r="J22" s="380">
        <v>1250</v>
      </c>
      <c r="K22" s="380">
        <v>3125</v>
      </c>
      <c r="L22" s="380">
        <v>1250</v>
      </c>
      <c r="M22" s="380">
        <v>2500</v>
      </c>
      <c r="N22" s="380">
        <v>1875</v>
      </c>
      <c r="O22" s="380">
        <v>1500</v>
      </c>
      <c r="P22" s="380">
        <v>3125</v>
      </c>
      <c r="Q22" s="380">
        <v>1500</v>
      </c>
      <c r="R22" s="380">
        <v>1250</v>
      </c>
      <c r="S22" s="397" t="s">
        <v>124</v>
      </c>
      <c r="T22" s="380">
        <v>938</v>
      </c>
      <c r="U22" s="380">
        <v>1875</v>
      </c>
      <c r="V22" s="380">
        <v>5000</v>
      </c>
      <c r="W22" s="380">
        <v>6250</v>
      </c>
      <c r="X22" s="380">
        <v>3125</v>
      </c>
      <c r="Y22" s="380">
        <v>6250</v>
      </c>
      <c r="Z22" s="380">
        <v>125</v>
      </c>
      <c r="AA22" s="380">
        <v>500</v>
      </c>
    </row>
    <row r="23" spans="2:27">
      <c r="B23" s="386" t="s">
        <v>125</v>
      </c>
      <c r="C23" s="387">
        <v>90000</v>
      </c>
      <c r="D23" s="387">
        <v>119999</v>
      </c>
      <c r="E23" s="380">
        <v>2500</v>
      </c>
      <c r="F23" s="380">
        <v>531</v>
      </c>
      <c r="G23" s="380">
        <v>4020</v>
      </c>
      <c r="H23" s="380">
        <v>2680</v>
      </c>
      <c r="I23" s="380">
        <v>12499</v>
      </c>
      <c r="J23" s="380">
        <v>1250</v>
      </c>
      <c r="K23" s="380">
        <v>3125</v>
      </c>
      <c r="L23" s="380">
        <v>1250</v>
      </c>
      <c r="M23" s="380">
        <v>2500</v>
      </c>
      <c r="N23" s="380">
        <v>1875</v>
      </c>
      <c r="O23" s="380">
        <v>1500</v>
      </c>
      <c r="P23" s="380">
        <v>3125</v>
      </c>
      <c r="Q23" s="380">
        <v>1500</v>
      </c>
      <c r="R23" s="380">
        <v>1250</v>
      </c>
      <c r="S23" s="397" t="s">
        <v>124</v>
      </c>
      <c r="T23" s="380">
        <v>938</v>
      </c>
      <c r="U23" s="380">
        <v>1875</v>
      </c>
      <c r="V23" s="380">
        <v>5000</v>
      </c>
      <c r="W23" s="380">
        <v>6250</v>
      </c>
      <c r="X23" s="380">
        <v>3125</v>
      </c>
      <c r="Y23" s="380">
        <v>6250</v>
      </c>
      <c r="Z23" s="380">
        <v>125</v>
      </c>
      <c r="AA23" s="380">
        <v>500</v>
      </c>
    </row>
    <row r="24" spans="2:27">
      <c r="B24" s="386" t="s">
        <v>125</v>
      </c>
      <c r="C24" s="387">
        <v>120000</v>
      </c>
      <c r="D24" s="387">
        <v>149999</v>
      </c>
      <c r="E24" s="380">
        <v>2500</v>
      </c>
      <c r="F24" s="380">
        <v>531</v>
      </c>
      <c r="G24" s="380">
        <v>4221</v>
      </c>
      <c r="H24" s="380">
        <v>2814</v>
      </c>
      <c r="I24" s="380">
        <v>14374</v>
      </c>
      <c r="J24" s="380">
        <v>1250</v>
      </c>
      <c r="K24" s="380">
        <v>3125</v>
      </c>
      <c r="L24" s="380">
        <v>1250</v>
      </c>
      <c r="M24" s="380">
        <v>2500</v>
      </c>
      <c r="N24" s="380">
        <v>1875</v>
      </c>
      <c r="O24" s="380">
        <v>1500</v>
      </c>
      <c r="P24" s="380">
        <v>3125</v>
      </c>
      <c r="Q24" s="380">
        <v>1500</v>
      </c>
      <c r="R24" s="380">
        <v>1250</v>
      </c>
      <c r="S24" s="397" t="s">
        <v>124</v>
      </c>
      <c r="T24" s="380">
        <v>938</v>
      </c>
      <c r="U24" s="380">
        <v>1875</v>
      </c>
      <c r="V24" s="380">
        <v>5000</v>
      </c>
      <c r="W24" s="380">
        <v>6250</v>
      </c>
      <c r="X24" s="380">
        <v>3125</v>
      </c>
      <c r="Y24" s="380">
        <v>6250</v>
      </c>
      <c r="Z24" s="380">
        <v>125</v>
      </c>
      <c r="AA24" s="380">
        <v>500</v>
      </c>
    </row>
    <row r="25" spans="2:27">
      <c r="B25" s="386" t="s">
        <v>125</v>
      </c>
      <c r="C25" s="387">
        <v>150000</v>
      </c>
      <c r="D25" s="387">
        <v>179999</v>
      </c>
      <c r="E25" s="380">
        <v>2500</v>
      </c>
      <c r="F25" s="380">
        <v>531</v>
      </c>
      <c r="G25" s="380">
        <v>4432</v>
      </c>
      <c r="H25" s="380">
        <v>2955</v>
      </c>
      <c r="I25" s="380">
        <v>16530</v>
      </c>
      <c r="J25" s="380">
        <v>1250</v>
      </c>
      <c r="K25" s="380">
        <v>3125</v>
      </c>
      <c r="L25" s="380">
        <v>1250</v>
      </c>
      <c r="M25" s="380">
        <v>2500</v>
      </c>
      <c r="N25" s="380">
        <v>1875</v>
      </c>
      <c r="O25" s="380">
        <v>1500</v>
      </c>
      <c r="P25" s="380">
        <v>3125</v>
      </c>
      <c r="Q25" s="380">
        <v>1500</v>
      </c>
      <c r="R25" s="380">
        <v>1250</v>
      </c>
      <c r="S25" s="397" t="s">
        <v>124</v>
      </c>
      <c r="T25" s="380">
        <v>938</v>
      </c>
      <c r="U25" s="380">
        <v>1875</v>
      </c>
      <c r="V25" s="380">
        <v>5000</v>
      </c>
      <c r="W25" s="380">
        <v>6250</v>
      </c>
      <c r="X25" s="380">
        <v>3125</v>
      </c>
      <c r="Y25" s="380">
        <v>6250</v>
      </c>
      <c r="Z25" s="380">
        <v>125</v>
      </c>
      <c r="AA25" s="380">
        <v>500</v>
      </c>
    </row>
    <row r="26" spans="2:27">
      <c r="B26" s="386" t="s">
        <v>125</v>
      </c>
      <c r="C26" s="387">
        <v>180000</v>
      </c>
      <c r="D26" s="387">
        <v>249999</v>
      </c>
      <c r="E26" s="380">
        <v>2500</v>
      </c>
      <c r="F26" s="380">
        <v>531</v>
      </c>
      <c r="G26" s="380">
        <v>4654</v>
      </c>
      <c r="H26" s="380">
        <v>3103</v>
      </c>
      <c r="I26" s="380">
        <v>19009</v>
      </c>
      <c r="J26" s="380">
        <v>1250</v>
      </c>
      <c r="K26" s="380">
        <v>3125</v>
      </c>
      <c r="L26" s="380">
        <v>1250</v>
      </c>
      <c r="M26" s="380">
        <v>2500</v>
      </c>
      <c r="N26" s="380">
        <v>1875</v>
      </c>
      <c r="O26" s="380">
        <v>1500</v>
      </c>
      <c r="P26" s="380">
        <v>3125</v>
      </c>
      <c r="Q26" s="380">
        <v>1500</v>
      </c>
      <c r="R26" s="380">
        <v>1250</v>
      </c>
      <c r="S26" s="397" t="s">
        <v>124</v>
      </c>
      <c r="T26" s="380">
        <v>938</v>
      </c>
      <c r="U26" s="380">
        <v>1875</v>
      </c>
      <c r="V26" s="380">
        <v>5000</v>
      </c>
      <c r="W26" s="380">
        <v>6250</v>
      </c>
      <c r="X26" s="380">
        <v>3125</v>
      </c>
      <c r="Y26" s="380">
        <v>6250</v>
      </c>
      <c r="Z26" s="380">
        <v>125</v>
      </c>
      <c r="AA26" s="380">
        <v>500</v>
      </c>
    </row>
    <row r="27" spans="2:27">
      <c r="B27" s="386" t="s">
        <v>125</v>
      </c>
      <c r="C27" s="387">
        <v>250000</v>
      </c>
      <c r="D27" s="387">
        <v>349999</v>
      </c>
      <c r="E27" s="380">
        <v>2625</v>
      </c>
      <c r="F27" s="380">
        <v>558</v>
      </c>
      <c r="G27" s="380">
        <v>4887</v>
      </c>
      <c r="H27" s="380">
        <v>3258</v>
      </c>
      <c r="I27" s="380">
        <v>21861</v>
      </c>
      <c r="J27" s="380">
        <v>1313</v>
      </c>
      <c r="K27" s="380">
        <v>3281</v>
      </c>
      <c r="L27" s="380">
        <v>1313</v>
      </c>
      <c r="M27" s="380">
        <v>2625</v>
      </c>
      <c r="N27" s="380">
        <v>1969</v>
      </c>
      <c r="O27" s="380">
        <v>1575</v>
      </c>
      <c r="P27" s="380">
        <v>3281</v>
      </c>
      <c r="Q27" s="380">
        <v>1575</v>
      </c>
      <c r="R27" s="380">
        <v>1313</v>
      </c>
      <c r="S27" s="397" t="s">
        <v>124</v>
      </c>
      <c r="T27" s="380">
        <v>984</v>
      </c>
      <c r="U27" s="380">
        <v>1969</v>
      </c>
      <c r="V27" s="380">
        <v>5250</v>
      </c>
      <c r="W27" s="380">
        <v>6563</v>
      </c>
      <c r="X27" s="380">
        <v>3281</v>
      </c>
      <c r="Y27" s="380">
        <v>6563</v>
      </c>
      <c r="Z27" s="380">
        <v>125</v>
      </c>
      <c r="AA27" s="380">
        <v>500</v>
      </c>
    </row>
    <row r="28" spans="2:27">
      <c r="B28" s="386" t="s">
        <v>125</v>
      </c>
      <c r="C28" s="387">
        <v>350000</v>
      </c>
      <c r="D28" s="387">
        <v>500000</v>
      </c>
      <c r="E28" s="380">
        <v>2756</v>
      </c>
      <c r="F28" s="380">
        <v>586</v>
      </c>
      <c r="G28" s="380">
        <v>5131</v>
      </c>
      <c r="H28" s="380">
        <v>3421</v>
      </c>
      <c r="I28" s="380">
        <v>25140</v>
      </c>
      <c r="J28" s="380">
        <v>1378</v>
      </c>
      <c r="K28" s="380">
        <v>3445</v>
      </c>
      <c r="L28" s="380">
        <v>1378</v>
      </c>
      <c r="M28" s="380">
        <v>2756</v>
      </c>
      <c r="N28" s="380">
        <v>2067</v>
      </c>
      <c r="O28" s="380">
        <v>1654</v>
      </c>
      <c r="P28" s="380">
        <v>3445</v>
      </c>
      <c r="Q28" s="380">
        <v>1654</v>
      </c>
      <c r="R28" s="380">
        <v>1378</v>
      </c>
      <c r="S28" s="397" t="s">
        <v>124</v>
      </c>
      <c r="T28" s="380">
        <v>1034</v>
      </c>
      <c r="U28" s="380">
        <v>2067</v>
      </c>
      <c r="V28" s="380">
        <v>5513</v>
      </c>
      <c r="W28" s="380">
        <v>6891</v>
      </c>
      <c r="X28" s="380">
        <v>3445</v>
      </c>
      <c r="Y28" s="380">
        <v>6891</v>
      </c>
      <c r="Z28" s="380">
        <v>125</v>
      </c>
      <c r="AA28" s="380">
        <v>500</v>
      </c>
    </row>
    <row r="29" spans="2:27">
      <c r="B29" s="386" t="s">
        <v>125</v>
      </c>
      <c r="C29" s="387">
        <v>500001</v>
      </c>
      <c r="D29" s="387">
        <v>649999</v>
      </c>
      <c r="E29" s="380">
        <v>2894</v>
      </c>
      <c r="F29" s="380">
        <v>615</v>
      </c>
      <c r="G29" s="380">
        <v>5388</v>
      </c>
      <c r="H29" s="380">
        <v>3592</v>
      </c>
      <c r="I29" s="380">
        <v>28911</v>
      </c>
      <c r="J29" s="380">
        <v>1447</v>
      </c>
      <c r="K29" s="380">
        <v>3618</v>
      </c>
      <c r="L29" s="380">
        <v>1447</v>
      </c>
      <c r="M29" s="380">
        <v>2894</v>
      </c>
      <c r="N29" s="380">
        <v>2171</v>
      </c>
      <c r="O29" s="380">
        <v>1736</v>
      </c>
      <c r="P29" s="380">
        <v>3618</v>
      </c>
      <c r="Q29" s="380">
        <v>1736</v>
      </c>
      <c r="R29" s="380">
        <v>1447</v>
      </c>
      <c r="S29" s="397" t="s">
        <v>124</v>
      </c>
      <c r="T29" s="380">
        <v>1085</v>
      </c>
      <c r="U29" s="380">
        <v>2171</v>
      </c>
      <c r="V29" s="380">
        <v>5788</v>
      </c>
      <c r="W29" s="380">
        <v>7235</v>
      </c>
      <c r="X29" s="380">
        <v>3618</v>
      </c>
      <c r="Y29" s="380">
        <v>7235</v>
      </c>
      <c r="Z29" s="380">
        <v>125</v>
      </c>
      <c r="AA29" s="380">
        <v>500</v>
      </c>
    </row>
    <row r="30" spans="2:27">
      <c r="B30" s="386" t="s">
        <v>125</v>
      </c>
      <c r="C30" s="387">
        <v>650000</v>
      </c>
      <c r="D30" s="387">
        <v>799999</v>
      </c>
      <c r="E30" s="380">
        <v>3039</v>
      </c>
      <c r="F30" s="380">
        <v>646</v>
      </c>
      <c r="G30" s="380">
        <v>5657</v>
      </c>
      <c r="H30" s="380">
        <v>3771</v>
      </c>
      <c r="I30" s="380">
        <v>33248</v>
      </c>
      <c r="J30" s="380">
        <v>1519</v>
      </c>
      <c r="K30" s="380">
        <v>3798</v>
      </c>
      <c r="L30" s="380">
        <v>1519</v>
      </c>
      <c r="M30" s="380">
        <v>3039</v>
      </c>
      <c r="N30" s="380">
        <v>2279</v>
      </c>
      <c r="O30" s="380">
        <v>1823</v>
      </c>
      <c r="P30" s="380">
        <v>3798</v>
      </c>
      <c r="Q30" s="380">
        <v>1823</v>
      </c>
      <c r="R30" s="380">
        <v>1519</v>
      </c>
      <c r="S30" s="397" t="s">
        <v>124</v>
      </c>
      <c r="T30" s="380">
        <v>1140</v>
      </c>
      <c r="U30" s="380">
        <v>2279</v>
      </c>
      <c r="V30" s="380">
        <v>6078</v>
      </c>
      <c r="W30" s="380">
        <v>7597</v>
      </c>
      <c r="X30" s="380">
        <v>3798</v>
      </c>
      <c r="Y30" s="380">
        <v>7597</v>
      </c>
      <c r="Z30" s="380">
        <v>125</v>
      </c>
      <c r="AA30" s="380">
        <v>500</v>
      </c>
    </row>
    <row r="31" spans="2:27">
      <c r="B31" s="386" t="s">
        <v>125</v>
      </c>
      <c r="C31" s="387">
        <v>800000</v>
      </c>
      <c r="D31" s="387">
        <v>949999</v>
      </c>
      <c r="E31" s="380">
        <v>3191</v>
      </c>
      <c r="F31" s="380">
        <v>678</v>
      </c>
      <c r="G31" s="380">
        <v>5940</v>
      </c>
      <c r="H31" s="380">
        <v>3960</v>
      </c>
      <c r="I31" s="380">
        <v>38235</v>
      </c>
      <c r="J31" s="380">
        <v>1595</v>
      </c>
      <c r="K31" s="380">
        <v>3988</v>
      </c>
      <c r="L31" s="380">
        <v>1595</v>
      </c>
      <c r="M31" s="380">
        <v>3191</v>
      </c>
      <c r="N31" s="380">
        <v>2393</v>
      </c>
      <c r="O31" s="380">
        <v>1914</v>
      </c>
      <c r="P31" s="380">
        <v>3988</v>
      </c>
      <c r="Q31" s="380">
        <v>1914</v>
      </c>
      <c r="R31" s="380">
        <v>1595</v>
      </c>
      <c r="S31" s="397" t="s">
        <v>124</v>
      </c>
      <c r="T31" s="380">
        <v>1197</v>
      </c>
      <c r="U31" s="380">
        <v>2393</v>
      </c>
      <c r="V31" s="380">
        <v>6381</v>
      </c>
      <c r="W31" s="380">
        <v>7977</v>
      </c>
      <c r="X31" s="380">
        <v>3988</v>
      </c>
      <c r="Y31" s="380">
        <v>7977</v>
      </c>
      <c r="Z31" s="380">
        <v>125</v>
      </c>
      <c r="AA31" s="380">
        <v>500</v>
      </c>
    </row>
    <row r="32" spans="2:27">
      <c r="B32" s="386" t="s">
        <v>125</v>
      </c>
      <c r="C32" s="387">
        <v>950000</v>
      </c>
      <c r="D32" s="387">
        <v>1100000</v>
      </c>
      <c r="E32" s="380">
        <v>3350</v>
      </c>
      <c r="F32" s="380">
        <v>712</v>
      </c>
      <c r="G32" s="380">
        <v>6237</v>
      </c>
      <c r="H32" s="380">
        <v>4158</v>
      </c>
      <c r="I32" s="380">
        <v>43970</v>
      </c>
      <c r="J32" s="380">
        <v>1675</v>
      </c>
      <c r="K32" s="380">
        <v>4188</v>
      </c>
      <c r="L32" s="380">
        <v>1675</v>
      </c>
      <c r="M32" s="380">
        <v>3350</v>
      </c>
      <c r="N32" s="380">
        <v>2513</v>
      </c>
      <c r="O32" s="380">
        <v>2010</v>
      </c>
      <c r="P32" s="380">
        <v>4188</v>
      </c>
      <c r="Q32" s="380">
        <v>2010</v>
      </c>
      <c r="R32" s="380">
        <v>1675</v>
      </c>
      <c r="S32" s="397" t="s">
        <v>124</v>
      </c>
      <c r="T32" s="380">
        <v>1256</v>
      </c>
      <c r="U32" s="380">
        <v>2513</v>
      </c>
      <c r="V32" s="380">
        <v>6700</v>
      </c>
      <c r="W32" s="380">
        <v>8376</v>
      </c>
      <c r="X32" s="380">
        <v>4188</v>
      </c>
      <c r="Y32" s="380">
        <v>8376</v>
      </c>
      <c r="Z32" s="380">
        <v>125</v>
      </c>
      <c r="AA32" s="380">
        <v>500</v>
      </c>
    </row>
    <row r="35" spans="8:25">
      <c r="H35" s="447"/>
      <c r="T35" s="447"/>
      <c r="U35" s="447"/>
      <c r="V35" s="447"/>
      <c r="W35" s="447"/>
      <c r="X35" s="447"/>
      <c r="Y35" s="447"/>
    </row>
    <row r="36" spans="8:25">
      <c r="H36" s="447"/>
      <c r="T36" s="447"/>
      <c r="U36" s="447"/>
      <c r="V36" s="447"/>
      <c r="W36" s="447"/>
      <c r="X36" s="447"/>
      <c r="Y36" s="447"/>
    </row>
    <row r="37" spans="8:25">
      <c r="H37" s="447"/>
      <c r="T37" s="447"/>
      <c r="U37" s="447"/>
      <c r="V37" s="447"/>
      <c r="W37" s="447"/>
      <c r="X37" s="447"/>
      <c r="Y37" s="447"/>
    </row>
    <row r="38" spans="8:25">
      <c r="H38" s="447"/>
      <c r="T38" s="447"/>
      <c r="U38" s="447"/>
      <c r="V38" s="447"/>
      <c r="W38" s="447"/>
      <c r="X38" s="447"/>
      <c r="Y38" s="447"/>
    </row>
    <row r="39" spans="8:25">
      <c r="H39" s="447"/>
      <c r="T39" s="447"/>
      <c r="U39" s="447"/>
      <c r="V39" s="447"/>
      <c r="W39" s="447"/>
      <c r="X39" s="447"/>
      <c r="Y39" s="447"/>
    </row>
    <row r="40" spans="8:25">
      <c r="H40" s="447"/>
      <c r="T40" s="447"/>
      <c r="U40" s="447"/>
      <c r="V40" s="447"/>
      <c r="W40" s="447"/>
      <c r="X40" s="447"/>
      <c r="Y40" s="447"/>
    </row>
    <row r="41" spans="8:25">
      <c r="H41" s="447"/>
      <c r="T41" s="447"/>
      <c r="U41" s="447"/>
      <c r="V41" s="447"/>
      <c r="W41" s="447"/>
      <c r="X41" s="447"/>
      <c r="Y41" s="447"/>
    </row>
    <row r="42" spans="8:25">
      <c r="H42" s="447"/>
      <c r="T42" s="447"/>
      <c r="U42" s="447"/>
      <c r="V42" s="447"/>
      <c r="W42" s="447"/>
      <c r="X42" s="447"/>
      <c r="Y42" s="447"/>
    </row>
    <row r="43" spans="8:25">
      <c r="H43" s="447"/>
      <c r="T43" s="447"/>
      <c r="U43" s="447"/>
      <c r="V43" s="447"/>
      <c r="W43" s="447"/>
      <c r="X43" s="447"/>
      <c r="Y43" s="447"/>
    </row>
    <row r="44" spans="8:25">
      <c r="H44" s="447"/>
      <c r="T44" s="447"/>
      <c r="U44" s="447"/>
      <c r="V44" s="447"/>
      <c r="W44" s="447"/>
      <c r="X44" s="447"/>
      <c r="Y44" s="447"/>
    </row>
    <row r="45" spans="8:25">
      <c r="H45" s="447"/>
      <c r="T45" s="447"/>
      <c r="U45" s="447"/>
      <c r="V45" s="447"/>
      <c r="W45" s="447"/>
      <c r="X45" s="447"/>
      <c r="Y45" s="447"/>
    </row>
    <row r="46" spans="8:25">
      <c r="H46" s="447"/>
      <c r="T46" s="447"/>
      <c r="U46" s="447"/>
      <c r="V46" s="447"/>
      <c r="W46" s="447"/>
      <c r="X46" s="447"/>
      <c r="Y46" s="447"/>
    </row>
    <row r="47" spans="8:25">
      <c r="H47" s="447"/>
      <c r="T47" s="447"/>
      <c r="U47" s="447"/>
      <c r="V47" s="447"/>
      <c r="W47" s="447"/>
      <c r="X47" s="447"/>
      <c r="Y47" s="447"/>
    </row>
    <row r="48" spans="8:25">
      <c r="H48" s="447"/>
      <c r="T48" s="447"/>
      <c r="U48" s="447"/>
      <c r="V48" s="447"/>
      <c r="W48" s="447"/>
      <c r="X48" s="447"/>
      <c r="Y48" s="447"/>
    </row>
    <row r="49" spans="8:25">
      <c r="H49" s="447"/>
      <c r="T49" s="447"/>
      <c r="U49" s="447"/>
      <c r="V49" s="447"/>
      <c r="W49" s="447"/>
      <c r="X49" s="447"/>
      <c r="Y49" s="447"/>
    </row>
    <row r="50" spans="8:25">
      <c r="H50" s="447"/>
      <c r="T50" s="447"/>
      <c r="U50" s="447"/>
      <c r="V50" s="447"/>
      <c r="W50" s="447"/>
      <c r="X50" s="447"/>
      <c r="Y50" s="447"/>
    </row>
    <row r="51" spans="8:25">
      <c r="H51" s="447"/>
      <c r="T51" s="447"/>
      <c r="U51" s="447"/>
      <c r="V51" s="447"/>
      <c r="W51" s="447"/>
      <c r="X51" s="447"/>
      <c r="Y51" s="447"/>
    </row>
    <row r="52" spans="8:25">
      <c r="H52" s="447"/>
      <c r="T52" s="447"/>
      <c r="U52" s="447"/>
      <c r="V52" s="447"/>
      <c r="W52" s="447"/>
      <c r="X52" s="447"/>
      <c r="Y52" s="447"/>
    </row>
    <row r="53" spans="8:25">
      <c r="H53" s="447"/>
      <c r="T53" s="447"/>
      <c r="U53" s="447"/>
      <c r="V53" s="447"/>
      <c r="W53" s="447"/>
      <c r="X53" s="447"/>
      <c r="Y53" s="447"/>
    </row>
    <row r="54" spans="8:25">
      <c r="H54" s="447"/>
      <c r="T54" s="447"/>
      <c r="U54" s="447"/>
      <c r="V54" s="447"/>
      <c r="W54" s="447"/>
      <c r="X54" s="447"/>
      <c r="Y54" s="447"/>
    </row>
    <row r="55" spans="8:25">
      <c r="H55" s="447"/>
      <c r="T55" s="447"/>
      <c r="U55" s="447"/>
      <c r="V55" s="447"/>
      <c r="W55" s="447"/>
      <c r="X55" s="447"/>
      <c r="Y55" s="447"/>
    </row>
    <row r="56" spans="8:25">
      <c r="H56" s="447"/>
      <c r="T56" s="447"/>
      <c r="U56" s="447"/>
      <c r="V56" s="447"/>
      <c r="W56" s="447"/>
      <c r="X56" s="447"/>
      <c r="Y56" s="447"/>
    </row>
    <row r="57" spans="8:25">
      <c r="H57" s="447"/>
      <c r="T57" s="447"/>
      <c r="U57" s="447"/>
      <c r="V57" s="447"/>
      <c r="W57" s="447"/>
      <c r="X57" s="447"/>
      <c r="Y57" s="447"/>
    </row>
    <row r="58" spans="8:25">
      <c r="H58" s="447"/>
      <c r="T58" s="447"/>
      <c r="U58" s="447"/>
      <c r="V58" s="447"/>
      <c r="W58" s="447"/>
      <c r="X58" s="447"/>
      <c r="Y58" s="447"/>
    </row>
    <row r="59" spans="8:25">
      <c r="H59" s="447"/>
      <c r="T59" s="447"/>
      <c r="U59" s="447"/>
      <c r="V59" s="447"/>
      <c r="W59" s="447"/>
      <c r="X59" s="447"/>
      <c r="Y59" s="447"/>
    </row>
    <row r="60" spans="8:25">
      <c r="H60" s="447"/>
      <c r="T60" s="447"/>
      <c r="U60" s="447"/>
      <c r="V60" s="447"/>
      <c r="W60" s="447"/>
      <c r="X60" s="447"/>
      <c r="Y60" s="447"/>
    </row>
    <row r="61" spans="8:25">
      <c r="H61" s="447"/>
      <c r="T61" s="447"/>
      <c r="U61" s="447"/>
      <c r="V61" s="447"/>
      <c r="W61" s="447"/>
      <c r="X61" s="447"/>
      <c r="Y61" s="447"/>
    </row>
    <row r="62" spans="8:25">
      <c r="H62" s="447"/>
      <c r="T62" s="447"/>
      <c r="U62" s="447"/>
      <c r="V62" s="447"/>
      <c r="W62" s="447"/>
      <c r="X62" s="447"/>
      <c r="Y62" s="447"/>
    </row>
    <row r="63" spans="8:25">
      <c r="H63" s="447"/>
      <c r="T63" s="447"/>
      <c r="U63" s="447"/>
      <c r="V63" s="447"/>
      <c r="W63" s="447"/>
      <c r="X63" s="447"/>
      <c r="Y63" s="447"/>
    </row>
    <row r="64" spans="8:25">
      <c r="H64" s="447"/>
      <c r="T64" s="447"/>
      <c r="U64" s="447"/>
      <c r="V64" s="447"/>
      <c r="W64" s="447"/>
      <c r="X64" s="447"/>
      <c r="Y64" s="447"/>
    </row>
    <row r="65" spans="8:25">
      <c r="H65" s="447"/>
      <c r="T65" s="447"/>
      <c r="U65" s="447"/>
      <c r="V65" s="447"/>
      <c r="W65" s="447"/>
      <c r="X65" s="447"/>
      <c r="Y65" s="447"/>
    </row>
    <row r="66" spans="8:25">
      <c r="H66" s="447"/>
      <c r="T66" s="447"/>
      <c r="U66" s="447"/>
      <c r="V66" s="447"/>
      <c r="W66" s="447"/>
      <c r="X66" s="447"/>
      <c r="Y66" s="447"/>
    </row>
    <row r="67" spans="8:25">
      <c r="H67" s="447"/>
      <c r="T67" s="447"/>
      <c r="U67" s="447"/>
      <c r="V67" s="447"/>
      <c r="W67" s="447"/>
      <c r="X67" s="447"/>
      <c r="Y67" s="447"/>
    </row>
    <row r="68" spans="8:25">
      <c r="T68" s="447"/>
      <c r="U68" s="447"/>
      <c r="V68" s="447"/>
      <c r="W68" s="447"/>
      <c r="X68" s="447"/>
      <c r="Y68" s="447"/>
    </row>
    <row r="69" spans="8:25">
      <c r="T69" s="447"/>
      <c r="U69" s="447"/>
      <c r="V69" s="447"/>
      <c r="W69" s="447"/>
      <c r="X69" s="447"/>
      <c r="Y69" s="447"/>
    </row>
    <row r="70" spans="8:25">
      <c r="T70" s="447"/>
      <c r="U70" s="447"/>
      <c r="V70" s="447"/>
      <c r="W70" s="447"/>
      <c r="X70" s="447"/>
      <c r="Y70" s="447"/>
    </row>
    <row r="71" spans="8:25">
      <c r="T71" s="447"/>
      <c r="U71" s="447"/>
      <c r="V71" s="447"/>
      <c r="W71" s="447"/>
      <c r="X71" s="447"/>
      <c r="Y71" s="447"/>
    </row>
    <row r="72" spans="8:25">
      <c r="T72" s="447"/>
      <c r="U72" s="447"/>
      <c r="V72" s="447"/>
      <c r="W72" s="447"/>
      <c r="X72" s="447"/>
      <c r="Y72" s="447"/>
    </row>
  </sheetData>
  <mergeCells count="1">
    <mergeCell ref="C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BDBF-885F-6646-A2ED-644BB790DF6F}">
  <dimension ref="A1:O132"/>
  <sheetViews>
    <sheetView topLeftCell="A2" zoomScale="130" zoomScaleNormal="130" workbookViewId="0">
      <pane ySplit="7" topLeftCell="A104" activePane="bottomLeft" state="frozen"/>
      <selection activeCell="A2" sqref="A2"/>
      <selection pane="bottomLeft" activeCell="B125" sqref="B125"/>
    </sheetView>
  </sheetViews>
  <sheetFormatPr defaultColWidth="11.453125" defaultRowHeight="12.5"/>
  <cols>
    <col min="1" max="1" width="1.7265625" style="21" customWidth="1"/>
    <col min="2" max="2" width="25.26953125" style="21" customWidth="1"/>
    <col min="3" max="4" width="11.453125" style="21"/>
    <col min="5" max="5" width="1.7265625" style="21" customWidth="1"/>
    <col min="6" max="7" width="15.1796875" style="406" customWidth="1"/>
    <col min="8" max="10" width="10.453125" style="406" customWidth="1"/>
    <col min="11" max="11" width="12.453125" style="406" customWidth="1"/>
    <col min="12" max="12" width="4.7265625" style="28" customWidth="1"/>
    <col min="13" max="13" width="11.453125" style="28"/>
    <col min="14" max="14" width="14.453125" style="28" customWidth="1"/>
    <col min="15" max="16384" width="11.453125" style="28"/>
  </cols>
  <sheetData>
    <row r="1" spans="1:15" ht="7" customHeight="1"/>
    <row r="2" spans="1:15" ht="18">
      <c r="B2" s="36" t="s">
        <v>396</v>
      </c>
    </row>
    <row r="3" spans="1:15" ht="8.15" customHeight="1">
      <c r="F3" s="407"/>
      <c r="G3" s="407"/>
      <c r="H3" s="407"/>
      <c r="I3" s="407"/>
      <c r="J3" s="407"/>
      <c r="K3" s="407"/>
    </row>
    <row r="4" spans="1:15">
      <c r="B4" s="192"/>
      <c r="C4" s="192"/>
      <c r="D4" s="192"/>
      <c r="E4" s="33"/>
      <c r="F4" s="192"/>
      <c r="G4" s="192"/>
      <c r="H4" s="192"/>
      <c r="I4" s="192"/>
      <c r="J4" s="192"/>
      <c r="K4" s="192"/>
      <c r="M4" s="192"/>
      <c r="N4" s="192"/>
      <c r="O4" s="192"/>
    </row>
    <row r="5" spans="1:15" ht="15.5">
      <c r="B5" s="34"/>
      <c r="C5" s="34"/>
      <c r="D5" s="34"/>
      <c r="E5" s="33"/>
      <c r="F5" s="575" t="s">
        <v>22</v>
      </c>
      <c r="G5" s="575"/>
      <c r="H5" s="575" t="s">
        <v>44</v>
      </c>
      <c r="I5" s="575"/>
      <c r="J5" s="575" t="s">
        <v>28</v>
      </c>
      <c r="K5" s="575"/>
      <c r="M5" s="192"/>
      <c r="N5" s="408" t="s">
        <v>76</v>
      </c>
      <c r="O5" s="192"/>
    </row>
    <row r="6" spans="1:15">
      <c r="B6" s="32"/>
      <c r="C6" s="32"/>
      <c r="D6" s="32"/>
      <c r="E6" s="33"/>
      <c r="F6" s="409"/>
      <c r="G6" s="409"/>
      <c r="H6" s="409"/>
      <c r="I6" s="409"/>
      <c r="J6" s="409"/>
      <c r="K6" s="409"/>
      <c r="M6" s="408" t="s">
        <v>397</v>
      </c>
      <c r="N6" s="44" t="s">
        <v>398</v>
      </c>
      <c r="O6" s="408" t="s">
        <v>399</v>
      </c>
    </row>
    <row r="7" spans="1:15" ht="19" customHeight="1">
      <c r="B7" s="34"/>
      <c r="C7" s="34" t="s">
        <v>108</v>
      </c>
      <c r="D7" s="34"/>
      <c r="E7" s="33"/>
      <c r="F7" s="409"/>
      <c r="G7" s="410" t="s">
        <v>400</v>
      </c>
      <c r="H7" s="409"/>
      <c r="I7" s="410" t="s">
        <v>400</v>
      </c>
      <c r="J7" s="409"/>
      <c r="K7" s="410" t="s">
        <v>400</v>
      </c>
      <c r="M7" s="32" t="s">
        <v>401</v>
      </c>
      <c r="N7" s="44" t="s">
        <v>48</v>
      </c>
      <c r="O7" s="44" t="s">
        <v>402</v>
      </c>
    </row>
    <row r="8" spans="1:15" ht="15.5">
      <c r="B8" s="32" t="s">
        <v>116</v>
      </c>
      <c r="C8" s="32" t="s">
        <v>117</v>
      </c>
      <c r="D8" s="32" t="s">
        <v>118</v>
      </c>
      <c r="E8" s="33"/>
      <c r="F8" s="410" t="s">
        <v>400</v>
      </c>
      <c r="G8" s="410" t="s">
        <v>403</v>
      </c>
      <c r="H8" s="410" t="s">
        <v>400</v>
      </c>
      <c r="I8" s="410" t="s">
        <v>403</v>
      </c>
      <c r="J8" s="410" t="s">
        <v>400</v>
      </c>
      <c r="K8" s="410" t="s">
        <v>403</v>
      </c>
      <c r="M8" s="193" t="s">
        <v>400</v>
      </c>
      <c r="N8" s="193" t="s">
        <v>400</v>
      </c>
      <c r="O8" s="193" t="s">
        <v>400</v>
      </c>
    </row>
    <row r="9" spans="1:15" ht="6" customHeight="1"/>
    <row r="10" spans="1:15" ht="16" thickBot="1">
      <c r="B10" s="30" t="s">
        <v>122</v>
      </c>
      <c r="C10" s="29"/>
      <c r="D10" s="29"/>
      <c r="E10" s="29"/>
      <c r="F10" s="411"/>
      <c r="G10" s="411"/>
      <c r="H10" s="411"/>
      <c r="I10" s="411"/>
      <c r="J10" s="411"/>
      <c r="K10" s="411"/>
      <c r="M10" s="411"/>
      <c r="N10" s="411"/>
      <c r="O10" s="411"/>
    </row>
    <row r="11" spans="1:15">
      <c r="A11" s="28"/>
      <c r="B11" s="28"/>
      <c r="C11" s="28"/>
      <c r="D11" s="28"/>
      <c r="E11" s="28"/>
      <c r="F11" s="412"/>
      <c r="G11" s="412"/>
      <c r="H11" s="412"/>
      <c r="I11" s="412"/>
      <c r="J11" s="412"/>
      <c r="K11" s="412"/>
    </row>
    <row r="12" spans="1:15">
      <c r="B12" s="26" t="str">
        <f>"Muni / City Pop: "&amp;TEXT(C12,"#,0")&amp;" - "&amp;TEXT(D12,"#,0")</f>
        <v>Muni / City Pop: 0 - 3,999</v>
      </c>
      <c r="C12" s="26">
        <v>0</v>
      </c>
      <c r="D12" s="26">
        <v>3999</v>
      </c>
      <c r="F12" s="413">
        <v>1926</v>
      </c>
      <c r="G12" s="413">
        <v>10301</v>
      </c>
      <c r="H12" s="413">
        <v>1926</v>
      </c>
      <c r="I12" s="413">
        <v>10301</v>
      </c>
      <c r="J12" s="413">
        <v>1926</v>
      </c>
      <c r="K12" s="413">
        <v>10301</v>
      </c>
      <c r="M12" s="413">
        <v>1729</v>
      </c>
      <c r="N12" s="413">
        <v>1700</v>
      </c>
      <c r="O12" s="414" t="s">
        <v>124</v>
      </c>
    </row>
    <row r="13" spans="1:15">
      <c r="B13" s="26" t="str">
        <f t="shared" ref="B13:B23" si="0">"Muni / City Pop: "&amp;TEXT(C13,"#,0")&amp;" - "&amp;TEXT(D13,"#,0")</f>
        <v>Muni / City Pop: 4,000 - 8,999</v>
      </c>
      <c r="C13" s="26">
        <f>D12+1</f>
        <v>4000</v>
      </c>
      <c r="D13" s="26">
        <v>8999</v>
      </c>
      <c r="F13" s="415">
        <v>2252</v>
      </c>
      <c r="G13" s="415">
        <v>10627</v>
      </c>
      <c r="H13" s="415">
        <v>2252</v>
      </c>
      <c r="I13" s="415">
        <v>10627</v>
      </c>
      <c r="J13" s="415">
        <v>2252</v>
      </c>
      <c r="K13" s="415">
        <v>10627</v>
      </c>
      <c r="M13" s="415">
        <v>1845</v>
      </c>
      <c r="N13" s="415">
        <v>1700</v>
      </c>
      <c r="O13" s="416" t="s">
        <v>124</v>
      </c>
    </row>
    <row r="14" spans="1:15">
      <c r="B14" s="26" t="str">
        <f t="shared" si="0"/>
        <v>Muni / City Pop: 9,000 - 14,999</v>
      </c>
      <c r="C14" s="26">
        <f t="shared" ref="C14:C22" si="1">D13+1</f>
        <v>9000</v>
      </c>
      <c r="D14" s="26">
        <v>14999</v>
      </c>
      <c r="F14" s="415">
        <v>3062</v>
      </c>
      <c r="G14" s="415">
        <v>11437</v>
      </c>
      <c r="H14" s="415">
        <v>3062</v>
      </c>
      <c r="I14" s="415">
        <v>11437</v>
      </c>
      <c r="J14" s="415">
        <v>3062</v>
      </c>
      <c r="K14" s="415">
        <v>11437</v>
      </c>
      <c r="M14" s="415">
        <v>1976</v>
      </c>
      <c r="N14" s="415">
        <v>1700</v>
      </c>
      <c r="O14" s="416" t="s">
        <v>124</v>
      </c>
    </row>
    <row r="15" spans="1:15">
      <c r="B15" s="26" t="str">
        <f t="shared" si="0"/>
        <v>Muni / City Pop: 15,000 - 21,999</v>
      </c>
      <c r="C15" s="26">
        <f t="shared" si="1"/>
        <v>15000</v>
      </c>
      <c r="D15" s="26">
        <v>21999</v>
      </c>
      <c r="F15" s="415">
        <v>3509</v>
      </c>
      <c r="G15" s="415">
        <v>11884</v>
      </c>
      <c r="H15" s="415">
        <v>3509</v>
      </c>
      <c r="I15" s="415">
        <v>11884</v>
      </c>
      <c r="J15" s="415">
        <v>3509</v>
      </c>
      <c r="K15" s="415">
        <v>11884</v>
      </c>
      <c r="M15" s="415">
        <v>2128</v>
      </c>
      <c r="N15" s="415">
        <v>1708</v>
      </c>
      <c r="O15" s="416" t="s">
        <v>124</v>
      </c>
    </row>
    <row r="16" spans="1:15">
      <c r="B16" s="26" t="str">
        <f t="shared" si="0"/>
        <v>Muni / City Pop: 22,000 - 29,999</v>
      </c>
      <c r="C16" s="26">
        <f t="shared" si="1"/>
        <v>22000</v>
      </c>
      <c r="D16" s="26">
        <v>29999</v>
      </c>
      <c r="F16" s="416" t="s">
        <v>124</v>
      </c>
      <c r="G16" s="415">
        <v>11742</v>
      </c>
      <c r="H16" s="416" t="s">
        <v>124</v>
      </c>
      <c r="I16" s="415">
        <v>12542</v>
      </c>
      <c r="J16" s="416" t="s">
        <v>124</v>
      </c>
      <c r="K16" s="415">
        <v>13342</v>
      </c>
      <c r="M16" s="415">
        <v>2690</v>
      </c>
      <c r="N16" s="415">
        <v>2217</v>
      </c>
      <c r="O16" s="416" t="s">
        <v>124</v>
      </c>
    </row>
    <row r="17" spans="1:15">
      <c r="B17" s="26" t="str">
        <f t="shared" si="0"/>
        <v>Muni / City Pop: 30,000 - 44,999</v>
      </c>
      <c r="C17" s="26">
        <f t="shared" si="1"/>
        <v>30000</v>
      </c>
      <c r="D17" s="26">
        <v>44999</v>
      </c>
      <c r="F17" s="416" t="s">
        <v>124</v>
      </c>
      <c r="G17" s="415">
        <v>13702</v>
      </c>
      <c r="H17" s="416" t="s">
        <v>124</v>
      </c>
      <c r="I17" s="415">
        <v>14502</v>
      </c>
      <c r="J17" s="416" t="s">
        <v>124</v>
      </c>
      <c r="K17" s="415">
        <v>15302</v>
      </c>
      <c r="M17" s="415">
        <v>3587</v>
      </c>
      <c r="N17" s="415">
        <v>2306</v>
      </c>
      <c r="O17" s="416" t="s">
        <v>124</v>
      </c>
    </row>
    <row r="18" spans="1:15">
      <c r="B18" s="26" t="str">
        <f t="shared" si="0"/>
        <v>Muni / City Pop: 45,000 - 59,999</v>
      </c>
      <c r="C18" s="26">
        <f t="shared" si="1"/>
        <v>45000</v>
      </c>
      <c r="D18" s="26">
        <v>59999</v>
      </c>
      <c r="F18" s="416" t="s">
        <v>124</v>
      </c>
      <c r="G18" s="415">
        <v>18004</v>
      </c>
      <c r="H18" s="416" t="s">
        <v>124</v>
      </c>
      <c r="I18" s="415">
        <v>18804</v>
      </c>
      <c r="J18" s="416" t="s">
        <v>124</v>
      </c>
      <c r="K18" s="415">
        <v>19604</v>
      </c>
      <c r="M18" s="415">
        <v>3587</v>
      </c>
      <c r="N18" s="415">
        <v>2562</v>
      </c>
      <c r="O18" s="416" t="s">
        <v>124</v>
      </c>
    </row>
    <row r="19" spans="1:15">
      <c r="B19" s="26" t="str">
        <f t="shared" si="0"/>
        <v>Muni / City Pop: 60,000 - 89,999</v>
      </c>
      <c r="C19" s="26">
        <f t="shared" si="1"/>
        <v>60000</v>
      </c>
      <c r="D19" s="26">
        <v>89999</v>
      </c>
      <c r="F19" s="416" t="s">
        <v>124</v>
      </c>
      <c r="G19" s="415">
        <v>21337</v>
      </c>
      <c r="H19" s="416" t="s">
        <v>124</v>
      </c>
      <c r="I19" s="415">
        <v>22137</v>
      </c>
      <c r="J19" s="416" t="s">
        <v>124</v>
      </c>
      <c r="K19" s="415">
        <v>22937</v>
      </c>
      <c r="M19" s="415">
        <v>3587</v>
      </c>
      <c r="N19" s="415">
        <v>2562</v>
      </c>
      <c r="O19" s="416" t="s">
        <v>124</v>
      </c>
    </row>
    <row r="20" spans="1:15">
      <c r="B20" s="26" t="str">
        <f t="shared" si="0"/>
        <v>Muni / City Pop: 90,000 - 119,999</v>
      </c>
      <c r="C20" s="26">
        <f t="shared" si="1"/>
        <v>90000</v>
      </c>
      <c r="D20" s="26">
        <v>119999</v>
      </c>
      <c r="F20" s="416" t="s">
        <v>124</v>
      </c>
      <c r="G20" s="415">
        <v>24344</v>
      </c>
      <c r="H20" s="416" t="s">
        <v>124</v>
      </c>
      <c r="I20" s="415">
        <v>25144</v>
      </c>
      <c r="J20" s="416" t="s">
        <v>124</v>
      </c>
      <c r="K20" s="415">
        <v>25944</v>
      </c>
      <c r="M20" s="415">
        <v>4099</v>
      </c>
      <c r="N20" s="415">
        <v>3074</v>
      </c>
      <c r="O20" s="416" t="s">
        <v>124</v>
      </c>
    </row>
    <row r="21" spans="1:15">
      <c r="B21" s="26" t="str">
        <f t="shared" si="0"/>
        <v>Muni / City Pop: 120,000 - 149,999</v>
      </c>
      <c r="C21" s="26">
        <f t="shared" si="1"/>
        <v>120000</v>
      </c>
      <c r="D21" s="26">
        <v>149999</v>
      </c>
      <c r="F21" s="416" t="s">
        <v>124</v>
      </c>
      <c r="G21" s="415">
        <v>27678</v>
      </c>
      <c r="H21" s="416" t="s">
        <v>124</v>
      </c>
      <c r="I21" s="415">
        <v>28478</v>
      </c>
      <c r="J21" s="416" t="s">
        <v>124</v>
      </c>
      <c r="K21" s="415">
        <v>29278</v>
      </c>
      <c r="M21" s="415">
        <v>4099</v>
      </c>
      <c r="N21" s="415">
        <v>3074</v>
      </c>
      <c r="O21" s="416" t="s">
        <v>124</v>
      </c>
    </row>
    <row r="22" spans="1:15">
      <c r="B22" s="26" t="str">
        <f t="shared" si="0"/>
        <v>Muni / City Pop: 150,000 - 179,999</v>
      </c>
      <c r="C22" s="26">
        <f t="shared" si="1"/>
        <v>150000</v>
      </c>
      <c r="D22" s="26">
        <v>179999</v>
      </c>
      <c r="F22" s="416" t="s">
        <v>124</v>
      </c>
      <c r="G22" s="415">
        <v>31001</v>
      </c>
      <c r="H22" s="416" t="s">
        <v>124</v>
      </c>
      <c r="I22" s="415">
        <v>31801</v>
      </c>
      <c r="J22" s="416" t="s">
        <v>124</v>
      </c>
      <c r="K22" s="415">
        <v>32601</v>
      </c>
      <c r="M22" s="415">
        <v>4099</v>
      </c>
      <c r="N22" s="415">
        <v>3074</v>
      </c>
      <c r="O22" s="416" t="s">
        <v>124</v>
      </c>
    </row>
    <row r="23" spans="1:15">
      <c r="B23" s="26" t="str">
        <f t="shared" si="0"/>
        <v>Muni / City Pop: 180,000 - 249,999</v>
      </c>
      <c r="C23" s="26">
        <v>180000</v>
      </c>
      <c r="D23" s="26">
        <v>249999</v>
      </c>
      <c r="F23" s="416" t="s">
        <v>124</v>
      </c>
      <c r="G23" s="416" t="s">
        <v>124</v>
      </c>
      <c r="H23" s="416" t="s">
        <v>124</v>
      </c>
      <c r="I23" s="416" t="s">
        <v>124</v>
      </c>
      <c r="J23" s="416" t="s">
        <v>124</v>
      </c>
      <c r="K23" s="416" t="s">
        <v>124</v>
      </c>
      <c r="M23" s="416" t="s">
        <v>124</v>
      </c>
      <c r="N23" s="416" t="s">
        <v>124</v>
      </c>
      <c r="O23" s="416" t="s">
        <v>124</v>
      </c>
    </row>
    <row r="24" spans="1:15">
      <c r="B24" s="26" t="str">
        <f>"Muni / City Pop: "&amp;TEXT(C24,"#,0")</f>
        <v>Muni / City Pop: 250,000</v>
      </c>
      <c r="C24" s="417">
        <v>250000</v>
      </c>
      <c r="D24" s="194" t="s">
        <v>123</v>
      </c>
      <c r="F24" s="418" t="s">
        <v>124</v>
      </c>
      <c r="G24" s="418" t="s">
        <v>124</v>
      </c>
      <c r="H24" s="418" t="s">
        <v>124</v>
      </c>
      <c r="I24" s="418" t="s">
        <v>124</v>
      </c>
      <c r="J24" s="418" t="s">
        <v>124</v>
      </c>
      <c r="K24" s="418" t="s">
        <v>124</v>
      </c>
      <c r="M24" s="418" t="s">
        <v>124</v>
      </c>
      <c r="N24" s="418" t="s">
        <v>124</v>
      </c>
      <c r="O24" s="418" t="s">
        <v>124</v>
      </c>
    </row>
    <row r="26" spans="1:15" ht="16" thickBot="1">
      <c r="B26" s="30" t="s">
        <v>125</v>
      </c>
      <c r="C26" s="29"/>
      <c r="D26" s="29"/>
      <c r="E26" s="29"/>
      <c r="F26" s="411"/>
      <c r="G26" s="411"/>
      <c r="H26" s="411"/>
      <c r="I26" s="411"/>
      <c r="J26" s="411"/>
      <c r="K26" s="411"/>
      <c r="M26" s="411"/>
      <c r="N26" s="411"/>
      <c r="O26" s="411"/>
    </row>
    <row r="27" spans="1:15">
      <c r="A27" s="28"/>
      <c r="B27" s="28"/>
      <c r="C27" s="28"/>
      <c r="D27" s="28"/>
      <c r="E27" s="28"/>
      <c r="F27" s="412"/>
      <c r="G27" s="412"/>
      <c r="H27" s="412"/>
      <c r="I27" s="412"/>
      <c r="J27" s="412"/>
      <c r="K27" s="412"/>
    </row>
    <row r="28" spans="1:15">
      <c r="B28" s="26" t="str">
        <f>"County Pop: "&amp;TEXT(C28,"#,0")&amp;" - "&amp;TEXT(D28,"#,0")</f>
        <v>County Pop: 0 - 9,999</v>
      </c>
      <c r="C28" s="26">
        <v>0</v>
      </c>
      <c r="D28" s="26">
        <v>9999</v>
      </c>
      <c r="F28" s="413">
        <v>2312</v>
      </c>
      <c r="G28" s="413">
        <v>11462</v>
      </c>
      <c r="H28" s="413">
        <v>2312</v>
      </c>
      <c r="I28" s="413">
        <v>11462.392319999999</v>
      </c>
      <c r="J28" s="413">
        <v>2312</v>
      </c>
      <c r="K28" s="413">
        <v>11462</v>
      </c>
      <c r="M28" s="413">
        <v>1729</v>
      </c>
      <c r="N28" s="413">
        <v>1700</v>
      </c>
      <c r="O28" s="419" t="s">
        <v>124</v>
      </c>
    </row>
    <row r="29" spans="1:15">
      <c r="B29" s="26" t="str">
        <f t="shared" ref="B29:B43" si="2">"County Pop: "&amp;TEXT(C29,"#,0")&amp;" - "&amp;TEXT(D29,"#,0")</f>
        <v>County Pop: 10,000 - 19,999</v>
      </c>
      <c r="C29" s="26">
        <f>D28+1</f>
        <v>10000</v>
      </c>
      <c r="D29" s="26">
        <v>19999</v>
      </c>
      <c r="F29" s="415">
        <v>2534</v>
      </c>
      <c r="G29" s="415">
        <v>11684</v>
      </c>
      <c r="H29" s="415">
        <v>2534</v>
      </c>
      <c r="I29" s="415">
        <v>11684.44464</v>
      </c>
      <c r="J29" s="415">
        <v>2534</v>
      </c>
      <c r="K29" s="415">
        <v>11684</v>
      </c>
      <c r="M29" s="415">
        <v>1845</v>
      </c>
      <c r="N29" s="415">
        <v>1700</v>
      </c>
      <c r="O29" s="420" t="s">
        <v>124</v>
      </c>
    </row>
    <row r="30" spans="1:15">
      <c r="B30" s="26" t="str">
        <f t="shared" si="2"/>
        <v>County Pop: 20,000 - 29,999</v>
      </c>
      <c r="C30" s="26">
        <f t="shared" ref="C30:C43" si="3">D29+1</f>
        <v>20000</v>
      </c>
      <c r="D30" s="26">
        <v>29999</v>
      </c>
      <c r="F30" s="415">
        <v>2709</v>
      </c>
      <c r="G30" s="415">
        <v>11859</v>
      </c>
      <c r="H30" s="415">
        <v>2709</v>
      </c>
      <c r="I30" s="415">
        <v>11859.504000000001</v>
      </c>
      <c r="J30" s="415">
        <v>2709</v>
      </c>
      <c r="K30" s="415">
        <v>11859</v>
      </c>
      <c r="M30" s="415">
        <v>1976</v>
      </c>
      <c r="N30" s="415">
        <v>1700</v>
      </c>
      <c r="O30" s="420" t="s">
        <v>124</v>
      </c>
    </row>
    <row r="31" spans="1:15">
      <c r="B31" s="26" t="str">
        <f t="shared" si="2"/>
        <v>County Pop: 30,000 - 39,999</v>
      </c>
      <c r="C31" s="26">
        <f t="shared" si="3"/>
        <v>30000</v>
      </c>
      <c r="D31" s="26">
        <v>39999</v>
      </c>
      <c r="F31" s="415">
        <v>3420</v>
      </c>
      <c r="G31" s="415">
        <v>12570</v>
      </c>
      <c r="H31" s="415">
        <v>3420</v>
      </c>
      <c r="I31" s="415">
        <v>12570.748800000001</v>
      </c>
      <c r="J31" s="415">
        <v>3420</v>
      </c>
      <c r="K31" s="415">
        <v>12570</v>
      </c>
      <c r="M31" s="415">
        <v>2128</v>
      </c>
      <c r="N31" s="415">
        <v>1708</v>
      </c>
      <c r="O31" s="420" t="s">
        <v>124</v>
      </c>
    </row>
    <row r="32" spans="1:15">
      <c r="B32" s="26" t="str">
        <f t="shared" si="2"/>
        <v>County Pop: 40,000 - 59,999</v>
      </c>
      <c r="C32" s="26">
        <f t="shared" si="3"/>
        <v>40000</v>
      </c>
      <c r="D32" s="26">
        <v>59999</v>
      </c>
      <c r="F32" s="416" t="s">
        <v>124</v>
      </c>
      <c r="G32" s="415">
        <v>14677</v>
      </c>
      <c r="H32" s="416" t="s">
        <v>124</v>
      </c>
      <c r="I32" s="415">
        <v>15477.8912</v>
      </c>
      <c r="J32" s="416" t="s">
        <v>124</v>
      </c>
      <c r="K32" s="415">
        <v>16277</v>
      </c>
      <c r="M32" s="415">
        <v>2690</v>
      </c>
      <c r="N32" s="415">
        <v>2217</v>
      </c>
      <c r="O32" s="420" t="s">
        <v>124</v>
      </c>
    </row>
    <row r="33" spans="1:15">
      <c r="B33" s="26" t="str">
        <f t="shared" si="2"/>
        <v>County Pop: 60,000 - 89,999</v>
      </c>
      <c r="C33" s="26">
        <f t="shared" si="3"/>
        <v>60000</v>
      </c>
      <c r="D33" s="26">
        <v>89999</v>
      </c>
      <c r="F33" s="416" t="s">
        <v>124</v>
      </c>
      <c r="G33" s="415">
        <v>17617</v>
      </c>
      <c r="H33" s="416" t="s">
        <v>124</v>
      </c>
      <c r="I33" s="415">
        <v>18417.279680000003</v>
      </c>
      <c r="J33" s="416" t="s">
        <v>124</v>
      </c>
      <c r="K33" s="415">
        <v>19217</v>
      </c>
      <c r="M33" s="415">
        <v>3587</v>
      </c>
      <c r="N33" s="415">
        <v>2306</v>
      </c>
      <c r="O33" s="420" t="s">
        <v>124</v>
      </c>
    </row>
    <row r="34" spans="1:15">
      <c r="B34" s="26" t="str">
        <f t="shared" si="2"/>
        <v>County Pop: 90,000 - 119,999</v>
      </c>
      <c r="C34" s="26">
        <f t="shared" si="3"/>
        <v>90000</v>
      </c>
      <c r="D34" s="26">
        <v>119999</v>
      </c>
      <c r="F34" s="416" t="s">
        <v>124</v>
      </c>
      <c r="G34" s="415">
        <v>20405</v>
      </c>
      <c r="H34" s="416" t="s">
        <v>124</v>
      </c>
      <c r="I34" s="415">
        <v>21205.034720000003</v>
      </c>
      <c r="J34" s="416" t="s">
        <v>124</v>
      </c>
      <c r="K34" s="415">
        <v>22005</v>
      </c>
      <c r="M34" s="415">
        <v>3587</v>
      </c>
      <c r="N34" s="415">
        <v>2562</v>
      </c>
      <c r="O34" s="420" t="s">
        <v>124</v>
      </c>
    </row>
    <row r="35" spans="1:15">
      <c r="B35" s="26" t="str">
        <f t="shared" si="2"/>
        <v>County Pop: 120,000 - 149,999</v>
      </c>
      <c r="C35" s="26">
        <f t="shared" si="3"/>
        <v>120000</v>
      </c>
      <c r="D35" s="26">
        <v>149999</v>
      </c>
      <c r="F35" s="416" t="s">
        <v>124</v>
      </c>
      <c r="G35" s="415">
        <v>22635</v>
      </c>
      <c r="H35" s="416" t="s">
        <v>124</v>
      </c>
      <c r="I35" s="415">
        <v>23435.648000000001</v>
      </c>
      <c r="J35" s="416" t="s">
        <v>124</v>
      </c>
      <c r="K35" s="415">
        <v>24235</v>
      </c>
      <c r="M35" s="415">
        <v>3587</v>
      </c>
      <c r="N35" s="415">
        <v>2562</v>
      </c>
      <c r="O35" s="420" t="s">
        <v>124</v>
      </c>
    </row>
    <row r="36" spans="1:15">
      <c r="B36" s="26" t="str">
        <f t="shared" si="2"/>
        <v>County Pop: 150,000 - 179,999</v>
      </c>
      <c r="C36" s="26">
        <f t="shared" si="3"/>
        <v>150000</v>
      </c>
      <c r="D36" s="26">
        <v>179999</v>
      </c>
      <c r="F36" s="416" t="s">
        <v>124</v>
      </c>
      <c r="G36" s="415">
        <v>22917</v>
      </c>
      <c r="H36" s="416" t="s">
        <v>124</v>
      </c>
      <c r="I36" s="415">
        <v>23717.888000000003</v>
      </c>
      <c r="J36" s="416" t="s">
        <v>124</v>
      </c>
      <c r="K36" s="415">
        <v>24517</v>
      </c>
      <c r="M36" s="415">
        <v>4099</v>
      </c>
      <c r="N36" s="415">
        <v>3074</v>
      </c>
      <c r="O36" s="420" t="s">
        <v>124</v>
      </c>
    </row>
    <row r="37" spans="1:15">
      <c r="B37" s="26" t="str">
        <f t="shared" si="2"/>
        <v>County Pop: 180,000 - 249,999</v>
      </c>
      <c r="C37" s="26">
        <f t="shared" si="3"/>
        <v>180000</v>
      </c>
      <c r="D37" s="26">
        <v>249999</v>
      </c>
      <c r="F37" s="416" t="s">
        <v>124</v>
      </c>
      <c r="G37" s="415">
        <v>23987</v>
      </c>
      <c r="H37" s="416" t="s">
        <v>124</v>
      </c>
      <c r="I37" s="415">
        <v>24787.789280000005</v>
      </c>
      <c r="J37" s="416" t="s">
        <v>124</v>
      </c>
      <c r="K37" s="415">
        <v>25587</v>
      </c>
      <c r="M37" s="415">
        <v>4099</v>
      </c>
      <c r="N37" s="415">
        <v>3074</v>
      </c>
      <c r="O37" s="420" t="s">
        <v>124</v>
      </c>
    </row>
    <row r="38" spans="1:15">
      <c r="B38" s="26" t="str">
        <f t="shared" si="2"/>
        <v>County Pop: 250,000 - 349,999</v>
      </c>
      <c r="C38" s="26">
        <f t="shared" si="3"/>
        <v>250000</v>
      </c>
      <c r="D38" s="26">
        <v>349999</v>
      </c>
      <c r="F38" s="416" t="s">
        <v>124</v>
      </c>
      <c r="G38" s="415">
        <v>26868</v>
      </c>
      <c r="H38" s="416" t="s">
        <v>124</v>
      </c>
      <c r="I38" s="415">
        <v>27668.048479999998</v>
      </c>
      <c r="J38" s="416" t="s">
        <v>124</v>
      </c>
      <c r="K38" s="415">
        <v>28468</v>
      </c>
      <c r="M38" s="415">
        <v>4099</v>
      </c>
      <c r="N38" s="415">
        <v>3074</v>
      </c>
      <c r="O38" s="420" t="s">
        <v>124</v>
      </c>
    </row>
    <row r="39" spans="1:15">
      <c r="B39" s="26" t="str">
        <f t="shared" si="2"/>
        <v>County Pop: 350,000 - 500,000</v>
      </c>
      <c r="C39" s="26">
        <f t="shared" si="3"/>
        <v>350000</v>
      </c>
      <c r="D39" s="26">
        <v>500000</v>
      </c>
      <c r="F39" s="416" t="s">
        <v>124</v>
      </c>
      <c r="G39" s="415">
        <v>29756</v>
      </c>
      <c r="H39" s="416" t="s">
        <v>124</v>
      </c>
      <c r="I39" s="415">
        <v>30556.563200000001</v>
      </c>
      <c r="J39" s="416" t="s">
        <v>124</v>
      </c>
      <c r="K39" s="415">
        <v>31356</v>
      </c>
      <c r="M39" s="415">
        <v>4612</v>
      </c>
      <c r="N39" s="415">
        <v>3587</v>
      </c>
      <c r="O39" s="420" t="s">
        <v>124</v>
      </c>
    </row>
    <row r="40" spans="1:15">
      <c r="B40" s="26" t="str">
        <f t="shared" si="2"/>
        <v>County Pop: 500,001 - 649,999</v>
      </c>
      <c r="C40" s="26">
        <f t="shared" si="3"/>
        <v>500001</v>
      </c>
      <c r="D40" s="26">
        <v>649999</v>
      </c>
      <c r="F40" s="416" t="s">
        <v>124</v>
      </c>
      <c r="G40" s="416" t="s">
        <v>124</v>
      </c>
      <c r="H40" s="416" t="s">
        <v>124</v>
      </c>
      <c r="I40" s="416" t="s">
        <v>124</v>
      </c>
      <c r="J40" s="416" t="s">
        <v>124</v>
      </c>
      <c r="K40" s="416" t="s">
        <v>124</v>
      </c>
      <c r="M40" s="416">
        <v>4612</v>
      </c>
      <c r="N40" s="416">
        <v>3587</v>
      </c>
      <c r="O40" s="416" t="s">
        <v>124</v>
      </c>
    </row>
    <row r="41" spans="1:15">
      <c r="B41" s="26" t="str">
        <f t="shared" si="2"/>
        <v>County Pop: 650,000 - 799,999</v>
      </c>
      <c r="C41" s="26">
        <f t="shared" si="3"/>
        <v>650000</v>
      </c>
      <c r="D41" s="26">
        <v>799999</v>
      </c>
      <c r="F41" s="416" t="s">
        <v>124</v>
      </c>
      <c r="G41" s="416" t="s">
        <v>124</v>
      </c>
      <c r="H41" s="416" t="s">
        <v>124</v>
      </c>
      <c r="I41" s="416" t="s">
        <v>124</v>
      </c>
      <c r="J41" s="416" t="s">
        <v>124</v>
      </c>
      <c r="K41" s="416" t="s">
        <v>124</v>
      </c>
      <c r="M41" s="416">
        <v>4612</v>
      </c>
      <c r="N41" s="416">
        <v>3587</v>
      </c>
      <c r="O41" s="416" t="s">
        <v>124</v>
      </c>
    </row>
    <row r="42" spans="1:15">
      <c r="B42" s="26" t="str">
        <f t="shared" si="2"/>
        <v>County Pop: 800,000 - 949,999</v>
      </c>
      <c r="C42" s="26">
        <f t="shared" si="3"/>
        <v>800000</v>
      </c>
      <c r="D42" s="26">
        <v>949999</v>
      </c>
      <c r="F42" s="416" t="s">
        <v>124</v>
      </c>
      <c r="G42" s="416" t="s">
        <v>124</v>
      </c>
      <c r="H42" s="416" t="s">
        <v>124</v>
      </c>
      <c r="I42" s="416" t="s">
        <v>124</v>
      </c>
      <c r="J42" s="416" t="s">
        <v>124</v>
      </c>
      <c r="K42" s="416" t="s">
        <v>124</v>
      </c>
      <c r="M42" s="416">
        <v>5124</v>
      </c>
      <c r="N42" s="416">
        <v>4099</v>
      </c>
      <c r="O42" s="416" t="s">
        <v>124</v>
      </c>
    </row>
    <row r="43" spans="1:15">
      <c r="B43" s="26" t="str">
        <f t="shared" si="2"/>
        <v>County Pop: 950,000 - 1,100,000</v>
      </c>
      <c r="C43" s="26">
        <f t="shared" si="3"/>
        <v>950000</v>
      </c>
      <c r="D43" s="26">
        <v>1100000</v>
      </c>
      <c r="F43" s="416" t="s">
        <v>124</v>
      </c>
      <c r="G43" s="416" t="s">
        <v>124</v>
      </c>
      <c r="H43" s="416" t="s">
        <v>124</v>
      </c>
      <c r="I43" s="416" t="s">
        <v>124</v>
      </c>
      <c r="J43" s="416" t="s">
        <v>124</v>
      </c>
      <c r="K43" s="416" t="s">
        <v>124</v>
      </c>
      <c r="M43" s="416" t="s">
        <v>124</v>
      </c>
      <c r="N43" s="416" t="s">
        <v>124</v>
      </c>
      <c r="O43" s="416" t="s">
        <v>124</v>
      </c>
    </row>
    <row r="44" spans="1:15">
      <c r="B44" s="26" t="str">
        <f>"County Pop: "&amp;TEXT(C44,"#,0")</f>
        <v>County Pop: &gt;1,100,000</v>
      </c>
      <c r="C44" s="25" t="s">
        <v>126</v>
      </c>
      <c r="D44" s="194" t="s">
        <v>123</v>
      </c>
      <c r="F44" s="416" t="s">
        <v>124</v>
      </c>
      <c r="G44" s="416" t="s">
        <v>124</v>
      </c>
      <c r="H44" s="416" t="s">
        <v>124</v>
      </c>
      <c r="I44" s="416" t="s">
        <v>124</v>
      </c>
      <c r="J44" s="416" t="s">
        <v>124</v>
      </c>
      <c r="K44" s="416" t="s">
        <v>124</v>
      </c>
      <c r="M44" s="416" t="s">
        <v>124</v>
      </c>
      <c r="N44" s="416" t="s">
        <v>124</v>
      </c>
      <c r="O44" s="416" t="s">
        <v>124</v>
      </c>
    </row>
    <row r="45" spans="1:15">
      <c r="A45" s="421"/>
      <c r="B45" s="422"/>
      <c r="C45" s="423"/>
      <c r="D45" s="424"/>
      <c r="E45" s="421"/>
      <c r="F45" s="425"/>
      <c r="G45" s="425"/>
      <c r="H45" s="425"/>
      <c r="I45" s="425"/>
      <c r="J45" s="425"/>
      <c r="K45" s="425"/>
      <c r="N45" s="426"/>
    </row>
    <row r="46" spans="1:15" ht="16" thickBot="1">
      <c r="A46" s="421"/>
      <c r="B46" s="427" t="s">
        <v>127</v>
      </c>
      <c r="C46" s="428"/>
      <c r="D46" s="428"/>
      <c r="E46" s="428"/>
      <c r="F46" s="429"/>
      <c r="G46" s="429"/>
      <c r="H46" s="429"/>
      <c r="I46" s="429"/>
      <c r="J46" s="429"/>
      <c r="K46" s="429"/>
      <c r="M46" s="429"/>
      <c r="N46" s="429"/>
      <c r="O46" s="429"/>
    </row>
    <row r="47" spans="1:15">
      <c r="A47" s="421"/>
      <c r="B47" s="422"/>
      <c r="C47" s="576" t="s">
        <v>128</v>
      </c>
      <c r="D47" s="576"/>
      <c r="E47" s="421"/>
      <c r="F47" s="430"/>
      <c r="G47" s="431"/>
      <c r="H47" s="431"/>
      <c r="I47" s="431"/>
      <c r="J47" s="431"/>
      <c r="K47" s="431"/>
      <c r="M47" s="431"/>
      <c r="N47" s="431"/>
      <c r="O47" s="431"/>
    </row>
    <row r="48" spans="1:15">
      <c r="A48" s="421"/>
      <c r="B48" s="422" t="s">
        <v>129</v>
      </c>
      <c r="C48" s="432" t="s">
        <v>117</v>
      </c>
      <c r="D48" s="433" t="s">
        <v>118</v>
      </c>
      <c r="E48" s="421"/>
      <c r="F48" s="434"/>
      <c r="G48" s="434"/>
      <c r="H48" s="435" t="s">
        <v>129</v>
      </c>
      <c r="I48" s="435" t="s">
        <v>129</v>
      </c>
      <c r="J48" s="435"/>
      <c r="K48" s="435"/>
      <c r="M48" s="435" t="s">
        <v>129</v>
      </c>
      <c r="N48" s="435" t="s">
        <v>129</v>
      </c>
      <c r="O48" s="435" t="s">
        <v>129</v>
      </c>
    </row>
    <row r="49" spans="1:14">
      <c r="A49" s="421"/>
      <c r="B49" s="422"/>
      <c r="C49" s="436">
        <v>0</v>
      </c>
      <c r="D49" s="437">
        <v>100000</v>
      </c>
      <c r="E49" s="421"/>
      <c r="F49" s="413">
        <v>2312</v>
      </c>
      <c r="G49" s="413">
        <v>11462</v>
      </c>
      <c r="H49" s="438"/>
      <c r="I49" s="438"/>
      <c r="J49" s="186">
        <v>2312</v>
      </c>
      <c r="K49" s="186">
        <v>11462</v>
      </c>
      <c r="N49" s="453"/>
    </row>
    <row r="50" spans="1:14">
      <c r="A50" s="421"/>
      <c r="B50" s="422"/>
      <c r="C50" s="436">
        <v>100001</v>
      </c>
      <c r="D50" s="437">
        <v>150000</v>
      </c>
      <c r="E50" s="421"/>
      <c r="F50" s="438">
        <v>2534</v>
      </c>
      <c r="G50" s="438">
        <v>11684</v>
      </c>
      <c r="H50" s="438"/>
      <c r="I50" s="438"/>
      <c r="J50" s="438">
        <v>2534</v>
      </c>
      <c r="K50" s="438">
        <v>11684</v>
      </c>
      <c r="N50" s="453"/>
    </row>
    <row r="51" spans="1:14">
      <c r="A51" s="421"/>
      <c r="B51" s="422"/>
      <c r="C51" s="436">
        <v>150001</v>
      </c>
      <c r="D51" s="437">
        <v>200000</v>
      </c>
      <c r="E51" s="421"/>
      <c r="F51" s="438">
        <v>2710</v>
      </c>
      <c r="G51" s="438">
        <v>11860</v>
      </c>
      <c r="H51" s="438"/>
      <c r="I51" s="438"/>
      <c r="J51" s="438">
        <v>2710</v>
      </c>
      <c r="K51" s="438">
        <v>11860</v>
      </c>
      <c r="N51" s="453"/>
    </row>
    <row r="52" spans="1:14">
      <c r="A52" s="421"/>
      <c r="B52" s="422"/>
      <c r="C52" s="436">
        <v>200001</v>
      </c>
      <c r="D52" s="437">
        <v>300000</v>
      </c>
      <c r="E52" s="421"/>
      <c r="F52" s="438">
        <v>3421</v>
      </c>
      <c r="G52" s="438">
        <v>12571</v>
      </c>
      <c r="H52" s="438"/>
      <c r="I52" s="438"/>
      <c r="J52" s="438">
        <v>3421</v>
      </c>
      <c r="K52" s="438">
        <v>12571</v>
      </c>
      <c r="N52" s="453"/>
    </row>
    <row r="53" spans="1:14">
      <c r="A53" s="421"/>
      <c r="B53" s="422"/>
      <c r="C53" s="436">
        <v>300001</v>
      </c>
      <c r="D53" s="437">
        <v>400000</v>
      </c>
      <c r="E53" s="421"/>
      <c r="F53" s="439" t="s">
        <v>124</v>
      </c>
      <c r="G53" s="438">
        <v>14678</v>
      </c>
      <c r="H53" s="438"/>
      <c r="I53" s="438"/>
      <c r="J53" s="439" t="s">
        <v>124</v>
      </c>
      <c r="K53" s="438">
        <v>14678</v>
      </c>
      <c r="N53" s="453"/>
    </row>
    <row r="54" spans="1:14">
      <c r="A54" s="421"/>
      <c r="B54" s="422"/>
      <c r="C54" s="436">
        <v>400001</v>
      </c>
      <c r="D54" s="437">
        <v>500000</v>
      </c>
      <c r="E54" s="421"/>
      <c r="F54" s="439" t="s">
        <v>124</v>
      </c>
      <c r="G54" s="438">
        <v>17617</v>
      </c>
      <c r="H54" s="438"/>
      <c r="I54" s="438"/>
      <c r="J54" s="439" t="s">
        <v>124</v>
      </c>
      <c r="K54" s="438">
        <v>18417</v>
      </c>
      <c r="N54" s="453"/>
    </row>
    <row r="55" spans="1:14">
      <c r="A55" s="421"/>
      <c r="B55" s="422"/>
      <c r="C55" s="436">
        <v>500001</v>
      </c>
      <c r="D55" s="437">
        <v>600000</v>
      </c>
      <c r="E55" s="421"/>
      <c r="F55" s="439" t="s">
        <v>124</v>
      </c>
      <c r="G55" s="438">
        <v>20405</v>
      </c>
      <c r="H55" s="438"/>
      <c r="I55" s="438"/>
      <c r="J55" s="439" t="s">
        <v>124</v>
      </c>
      <c r="K55" s="438">
        <v>21205</v>
      </c>
      <c r="N55" s="453"/>
    </row>
    <row r="56" spans="1:14">
      <c r="A56" s="421"/>
      <c r="B56" s="422"/>
      <c r="C56" s="436">
        <v>600001</v>
      </c>
      <c r="D56" s="437">
        <v>700000</v>
      </c>
      <c r="E56" s="421"/>
      <c r="F56" s="439" t="s">
        <v>124</v>
      </c>
      <c r="G56" s="438">
        <v>22636</v>
      </c>
      <c r="H56" s="438"/>
      <c r="I56" s="438"/>
      <c r="J56" s="439" t="s">
        <v>124</v>
      </c>
      <c r="K56" s="438">
        <v>23436</v>
      </c>
      <c r="N56" s="453"/>
    </row>
    <row r="57" spans="1:14">
      <c r="A57" s="421"/>
      <c r="B57" s="422"/>
      <c r="C57" s="440">
        <v>700001</v>
      </c>
      <c r="D57" s="441">
        <v>800000</v>
      </c>
      <c r="E57" s="442"/>
      <c r="F57" s="439" t="s">
        <v>124</v>
      </c>
      <c r="G57" s="438">
        <v>22918</v>
      </c>
      <c r="H57" s="438"/>
      <c r="I57" s="438"/>
      <c r="J57" s="439" t="s">
        <v>124</v>
      </c>
      <c r="K57" s="438">
        <v>23718</v>
      </c>
      <c r="N57" s="453"/>
    </row>
    <row r="58" spans="1:14">
      <c r="A58" s="421"/>
      <c r="B58" s="422"/>
      <c r="C58" s="436">
        <v>800001</v>
      </c>
      <c r="D58" s="437">
        <v>900000</v>
      </c>
      <c r="E58" s="421"/>
      <c r="F58" s="439" t="s">
        <v>124</v>
      </c>
      <c r="G58" s="438">
        <v>23988</v>
      </c>
      <c r="H58" s="438"/>
      <c r="I58" s="438"/>
      <c r="J58" s="439" t="s">
        <v>124</v>
      </c>
      <c r="K58" s="438">
        <v>24788</v>
      </c>
      <c r="N58" s="453"/>
    </row>
    <row r="59" spans="1:14">
      <c r="A59" s="421"/>
      <c r="B59" s="422"/>
      <c r="C59" s="436">
        <v>900001</v>
      </c>
      <c r="D59" s="437">
        <v>1000000</v>
      </c>
      <c r="E59" s="421"/>
      <c r="F59" s="439" t="s">
        <v>124</v>
      </c>
      <c r="G59" s="438">
        <v>26868</v>
      </c>
      <c r="H59" s="438"/>
      <c r="I59" s="438"/>
      <c r="J59" s="439" t="s">
        <v>124</v>
      </c>
      <c r="K59" s="438">
        <v>27668</v>
      </c>
      <c r="N59" s="453"/>
    </row>
    <row r="60" spans="1:14">
      <c r="A60" s="421"/>
      <c r="B60" s="422"/>
      <c r="C60" s="436">
        <v>1000001</v>
      </c>
      <c r="D60" s="437">
        <v>1250000</v>
      </c>
      <c r="E60" s="421"/>
      <c r="F60" s="439" t="s">
        <v>124</v>
      </c>
      <c r="G60" s="439" t="s">
        <v>124</v>
      </c>
      <c r="H60" s="438"/>
      <c r="I60" s="438"/>
      <c r="J60" s="439" t="s">
        <v>124</v>
      </c>
      <c r="K60" s="439" t="s">
        <v>124</v>
      </c>
      <c r="N60" s="453"/>
    </row>
    <row r="61" spans="1:14">
      <c r="A61" s="421"/>
      <c r="B61" s="422"/>
      <c r="C61" s="436">
        <v>1250001</v>
      </c>
      <c r="D61" s="437">
        <v>1500000</v>
      </c>
      <c r="E61" s="421"/>
      <c r="F61" s="439" t="s">
        <v>124</v>
      </c>
      <c r="G61" s="439" t="s">
        <v>124</v>
      </c>
      <c r="H61" s="438"/>
      <c r="I61" s="438"/>
      <c r="J61" s="439" t="s">
        <v>124</v>
      </c>
      <c r="K61" s="439" t="s">
        <v>124</v>
      </c>
      <c r="N61" s="453"/>
    </row>
    <row r="62" spans="1:14">
      <c r="A62" s="421"/>
      <c r="B62" s="422"/>
      <c r="C62" s="436">
        <v>1500001</v>
      </c>
      <c r="D62" s="437">
        <v>1750000</v>
      </c>
      <c r="E62" s="421"/>
      <c r="F62" s="439" t="s">
        <v>124</v>
      </c>
      <c r="G62" s="439" t="s">
        <v>124</v>
      </c>
      <c r="H62" s="438"/>
      <c r="I62" s="438"/>
      <c r="J62" s="439" t="s">
        <v>124</v>
      </c>
      <c r="K62" s="439" t="s">
        <v>124</v>
      </c>
      <c r="N62" s="453"/>
    </row>
    <row r="63" spans="1:14">
      <c r="A63" s="421"/>
      <c r="B63" s="422"/>
      <c r="C63" s="436">
        <v>1750001</v>
      </c>
      <c r="D63" s="437">
        <v>2000000</v>
      </c>
      <c r="E63" s="421"/>
      <c r="F63" s="439" t="s">
        <v>124</v>
      </c>
      <c r="G63" s="439" t="s">
        <v>124</v>
      </c>
      <c r="H63" s="438"/>
      <c r="I63" s="438"/>
      <c r="J63" s="439" t="s">
        <v>124</v>
      </c>
      <c r="K63" s="439" t="s">
        <v>124</v>
      </c>
      <c r="N63" s="453"/>
    </row>
    <row r="64" spans="1:14">
      <c r="A64" s="421"/>
      <c r="B64" s="422"/>
      <c r="C64" s="436">
        <v>2000001</v>
      </c>
      <c r="D64" s="437">
        <v>2250000</v>
      </c>
      <c r="E64" s="421"/>
      <c r="F64" s="439" t="s">
        <v>124</v>
      </c>
      <c r="G64" s="439" t="s">
        <v>124</v>
      </c>
      <c r="H64" s="438"/>
      <c r="I64" s="438"/>
      <c r="J64" s="439" t="s">
        <v>124</v>
      </c>
      <c r="K64" s="439" t="s">
        <v>124</v>
      </c>
      <c r="N64" s="453"/>
    </row>
    <row r="65" spans="1:15">
      <c r="A65" s="421"/>
      <c r="B65" s="422"/>
      <c r="C65" s="436">
        <v>2250001</v>
      </c>
      <c r="D65" s="437">
        <v>2500000</v>
      </c>
      <c r="E65" s="421"/>
      <c r="F65" s="439" t="s">
        <v>124</v>
      </c>
      <c r="G65" s="439" t="s">
        <v>124</v>
      </c>
      <c r="H65" s="438"/>
      <c r="I65" s="438"/>
      <c r="J65" s="439" t="s">
        <v>124</v>
      </c>
      <c r="K65" s="439" t="s">
        <v>124</v>
      </c>
      <c r="N65" s="453"/>
    </row>
    <row r="66" spans="1:15">
      <c r="A66" s="421"/>
      <c r="B66" s="422"/>
      <c r="C66" s="436">
        <v>2500001</v>
      </c>
      <c r="D66" s="437">
        <v>2750000</v>
      </c>
      <c r="E66" s="421"/>
      <c r="F66" s="439" t="s">
        <v>124</v>
      </c>
      <c r="G66" s="439" t="s">
        <v>124</v>
      </c>
      <c r="H66" s="438"/>
      <c r="I66" s="438"/>
      <c r="J66" s="439" t="s">
        <v>124</v>
      </c>
      <c r="K66" s="439" t="s">
        <v>124</v>
      </c>
      <c r="N66" s="453"/>
    </row>
    <row r="67" spans="1:15">
      <c r="A67" s="421"/>
      <c r="B67" s="422"/>
      <c r="C67" s="436">
        <v>2750001</v>
      </c>
      <c r="D67" s="437">
        <v>3000000</v>
      </c>
      <c r="E67" s="421"/>
      <c r="F67" s="439" t="s">
        <v>124</v>
      </c>
      <c r="G67" s="439" t="s">
        <v>124</v>
      </c>
      <c r="H67" s="438"/>
      <c r="I67" s="438"/>
      <c r="J67" s="439" t="s">
        <v>124</v>
      </c>
      <c r="K67" s="439" t="s">
        <v>124</v>
      </c>
    </row>
    <row r="68" spans="1:15">
      <c r="A68" s="421"/>
      <c r="B68" s="422"/>
      <c r="C68" s="423" t="s">
        <v>130</v>
      </c>
      <c r="D68" s="424"/>
      <c r="E68" s="421"/>
      <c r="F68" s="439" t="s">
        <v>124</v>
      </c>
      <c r="G68" s="439" t="s">
        <v>124</v>
      </c>
      <c r="H68" s="425"/>
      <c r="I68" s="425"/>
      <c r="J68" s="439" t="s">
        <v>124</v>
      </c>
      <c r="K68" s="439" t="s">
        <v>124</v>
      </c>
    </row>
    <row r="69" spans="1:15">
      <c r="A69" s="421"/>
      <c r="B69" s="422"/>
      <c r="C69" s="423"/>
      <c r="D69" s="424"/>
      <c r="E69" s="421"/>
      <c r="F69" s="425"/>
      <c r="G69" s="425"/>
      <c r="H69" s="425"/>
      <c r="I69" s="425"/>
      <c r="J69" s="425"/>
      <c r="K69" s="425"/>
    </row>
    <row r="70" spans="1:15" ht="16" thickBot="1">
      <c r="A70" s="421"/>
      <c r="B70" s="427" t="s">
        <v>131</v>
      </c>
      <c r="C70" s="428"/>
      <c r="D70" s="428"/>
      <c r="E70" s="428"/>
      <c r="F70" s="429"/>
      <c r="G70" s="429"/>
      <c r="H70" s="429"/>
      <c r="I70" s="429"/>
      <c r="J70" s="429"/>
      <c r="K70" s="429"/>
      <c r="M70" s="429"/>
      <c r="N70" s="429"/>
      <c r="O70" s="429"/>
    </row>
    <row r="71" spans="1:15">
      <c r="A71" s="421"/>
      <c r="B71" s="422"/>
      <c r="C71" s="576" t="s">
        <v>128</v>
      </c>
      <c r="D71" s="576"/>
      <c r="E71" s="421"/>
      <c r="F71" s="430"/>
      <c r="G71" s="431"/>
      <c r="H71" s="431"/>
      <c r="I71" s="431"/>
      <c r="J71" s="431"/>
      <c r="K71" s="431"/>
      <c r="M71" s="431"/>
      <c r="N71" s="431"/>
      <c r="O71" s="431"/>
    </row>
    <row r="72" spans="1:15">
      <c r="A72" s="421"/>
      <c r="B72" s="422" t="s">
        <v>129</v>
      </c>
      <c r="C72" s="432" t="s">
        <v>117</v>
      </c>
      <c r="D72" s="433" t="s">
        <v>118</v>
      </c>
      <c r="E72" s="421"/>
      <c r="F72" s="435" t="s">
        <v>129</v>
      </c>
      <c r="G72" s="435" t="s">
        <v>129</v>
      </c>
      <c r="H72" s="435" t="s">
        <v>129</v>
      </c>
      <c r="I72" s="435" t="s">
        <v>129</v>
      </c>
      <c r="J72" s="435" t="s">
        <v>129</v>
      </c>
      <c r="K72" s="435" t="s">
        <v>129</v>
      </c>
      <c r="M72" s="435" t="s">
        <v>129</v>
      </c>
      <c r="N72" s="435" t="s">
        <v>129</v>
      </c>
      <c r="O72" s="435" t="s">
        <v>129</v>
      </c>
    </row>
    <row r="73" spans="1:15">
      <c r="A73" s="421"/>
      <c r="B73" s="422"/>
      <c r="C73" s="21">
        <v>0</v>
      </c>
      <c r="D73" s="443">
        <v>100000</v>
      </c>
      <c r="E73" s="421"/>
      <c r="F73" s="425"/>
      <c r="G73" s="425"/>
      <c r="H73" s="413">
        <v>1926</v>
      </c>
      <c r="I73" s="413">
        <v>10301</v>
      </c>
      <c r="J73" s="413">
        <v>1926</v>
      </c>
      <c r="K73" s="413">
        <v>10301</v>
      </c>
    </row>
    <row r="74" spans="1:15">
      <c r="A74" s="421"/>
      <c r="B74" s="422"/>
      <c r="C74" s="443">
        <v>100001</v>
      </c>
      <c r="D74" s="443">
        <v>200000</v>
      </c>
      <c r="E74" s="421"/>
      <c r="F74" s="425"/>
      <c r="G74" s="425"/>
      <c r="H74" s="415">
        <v>2252</v>
      </c>
      <c r="I74" s="415">
        <v>10627</v>
      </c>
      <c r="J74" s="415">
        <v>2252</v>
      </c>
      <c r="K74" s="415">
        <v>10627</v>
      </c>
    </row>
    <row r="75" spans="1:15">
      <c r="A75" s="421"/>
      <c r="B75" s="422"/>
      <c r="C75" s="443">
        <v>200001</v>
      </c>
      <c r="D75" s="443">
        <v>300000</v>
      </c>
      <c r="E75" s="421"/>
      <c r="F75" s="425"/>
      <c r="G75" s="425"/>
      <c r="H75" s="415">
        <v>3062</v>
      </c>
      <c r="I75" s="415">
        <v>11437</v>
      </c>
      <c r="J75" s="415">
        <v>3062</v>
      </c>
      <c r="K75" s="415">
        <v>11437</v>
      </c>
    </row>
    <row r="76" spans="1:15">
      <c r="A76" s="421"/>
      <c r="B76" s="422"/>
      <c r="C76" s="443">
        <v>300001</v>
      </c>
      <c r="D76" s="443">
        <v>400000</v>
      </c>
      <c r="E76" s="421"/>
      <c r="F76" s="425"/>
      <c r="G76" s="425"/>
      <c r="H76" s="415">
        <v>3509</v>
      </c>
      <c r="I76" s="415">
        <v>11884</v>
      </c>
      <c r="J76" s="415">
        <v>3509</v>
      </c>
      <c r="K76" s="415">
        <v>11884</v>
      </c>
    </row>
    <row r="77" spans="1:15">
      <c r="A77" s="421"/>
      <c r="B77" s="422"/>
      <c r="C77" s="443">
        <v>400001</v>
      </c>
      <c r="D77" s="443">
        <v>500000</v>
      </c>
      <c r="E77" s="421"/>
      <c r="F77" s="425"/>
      <c r="G77" s="425"/>
      <c r="H77" s="416" t="s">
        <v>124</v>
      </c>
      <c r="I77" s="415">
        <v>12542</v>
      </c>
      <c r="J77" s="416" t="s">
        <v>124</v>
      </c>
      <c r="K77" s="415">
        <v>13342</v>
      </c>
    </row>
    <row r="78" spans="1:15">
      <c r="A78" s="421"/>
      <c r="B78" s="422"/>
      <c r="C78" s="443">
        <v>500001</v>
      </c>
      <c r="D78" s="443">
        <v>600000</v>
      </c>
      <c r="E78" s="421"/>
      <c r="F78" s="425"/>
      <c r="G78" s="425"/>
      <c r="H78" s="416" t="s">
        <v>124</v>
      </c>
      <c r="I78" s="415">
        <v>14502</v>
      </c>
      <c r="J78" s="416" t="s">
        <v>124</v>
      </c>
      <c r="K78" s="415">
        <v>15302</v>
      </c>
    </row>
    <row r="79" spans="1:15">
      <c r="A79" s="421"/>
      <c r="B79" s="422"/>
      <c r="C79" s="443">
        <v>600001</v>
      </c>
      <c r="D79" s="443">
        <v>800000</v>
      </c>
      <c r="E79" s="421"/>
      <c r="F79" s="425"/>
      <c r="G79" s="425"/>
      <c r="H79" s="416" t="s">
        <v>124</v>
      </c>
      <c r="I79" s="415">
        <v>18804</v>
      </c>
      <c r="J79" s="416" t="s">
        <v>124</v>
      </c>
      <c r="K79" s="415">
        <v>19604</v>
      </c>
    </row>
    <row r="80" spans="1:15">
      <c r="A80" s="421"/>
      <c r="B80" s="422"/>
      <c r="C80" s="443">
        <v>800001</v>
      </c>
      <c r="D80" s="443">
        <v>1000000</v>
      </c>
      <c r="E80" s="421"/>
      <c r="F80" s="425"/>
      <c r="G80" s="425"/>
      <c r="H80" s="416" t="s">
        <v>124</v>
      </c>
      <c r="I80" s="415">
        <v>22137</v>
      </c>
      <c r="J80" s="416" t="s">
        <v>124</v>
      </c>
      <c r="K80" s="415">
        <v>22937</v>
      </c>
    </row>
    <row r="81" spans="1:11">
      <c r="A81" s="421"/>
      <c r="B81" s="422"/>
      <c r="C81" s="443">
        <v>1000001</v>
      </c>
      <c r="D81" s="443">
        <v>1250000</v>
      </c>
      <c r="E81" s="421"/>
      <c r="F81" s="425"/>
      <c r="G81" s="425"/>
      <c r="H81" s="416" t="s">
        <v>124</v>
      </c>
      <c r="I81" s="415">
        <v>25144</v>
      </c>
      <c r="J81" s="416" t="s">
        <v>124</v>
      </c>
      <c r="K81" s="415">
        <v>25944</v>
      </c>
    </row>
    <row r="82" spans="1:11">
      <c r="A82" s="421"/>
      <c r="B82" s="422"/>
      <c r="C82" s="443">
        <v>1250001</v>
      </c>
      <c r="D82" s="443">
        <v>1500000</v>
      </c>
      <c r="E82" s="421"/>
      <c r="F82" s="425"/>
      <c r="G82" s="425"/>
      <c r="H82" s="416" t="s">
        <v>124</v>
      </c>
      <c r="I82" s="415">
        <v>28478</v>
      </c>
      <c r="J82" s="416" t="s">
        <v>124</v>
      </c>
      <c r="K82" s="415">
        <v>29278</v>
      </c>
    </row>
    <row r="83" spans="1:11">
      <c r="A83" s="421"/>
      <c r="B83" s="422"/>
      <c r="C83" s="443">
        <v>1500001</v>
      </c>
      <c r="D83" s="443">
        <v>1750000</v>
      </c>
      <c r="E83" s="421"/>
      <c r="F83" s="425"/>
      <c r="G83" s="425"/>
      <c r="H83" s="416" t="s">
        <v>124</v>
      </c>
      <c r="I83" s="415">
        <v>31801</v>
      </c>
      <c r="J83" s="416" t="s">
        <v>124</v>
      </c>
      <c r="K83" s="415">
        <v>32601</v>
      </c>
    </row>
    <row r="84" spans="1:11">
      <c r="A84" s="421"/>
      <c r="B84" s="422"/>
      <c r="C84" s="443">
        <v>1750001</v>
      </c>
      <c r="D84" s="443">
        <v>2000000</v>
      </c>
      <c r="E84" s="421"/>
      <c r="F84" s="425"/>
      <c r="G84" s="425"/>
      <c r="H84" s="420" t="s">
        <v>124</v>
      </c>
      <c r="I84" s="420" t="s">
        <v>124</v>
      </c>
      <c r="J84" s="420" t="s">
        <v>124</v>
      </c>
      <c r="K84" s="420" t="s">
        <v>124</v>
      </c>
    </row>
    <row r="85" spans="1:11">
      <c r="A85" s="421"/>
      <c r="B85" s="422"/>
      <c r="C85" s="443">
        <v>2000001</v>
      </c>
      <c r="D85" s="21" t="s">
        <v>132</v>
      </c>
      <c r="E85" s="421"/>
      <c r="F85" s="425"/>
      <c r="G85" s="425"/>
      <c r="H85" s="418" t="s">
        <v>124</v>
      </c>
      <c r="I85" s="418" t="s">
        <v>124</v>
      </c>
      <c r="J85" s="418" t="s">
        <v>124</v>
      </c>
      <c r="K85" s="418" t="s">
        <v>124</v>
      </c>
    </row>
    <row r="87" spans="1:11">
      <c r="B87" s="444" t="s">
        <v>404</v>
      </c>
    </row>
    <row r="88" spans="1:11">
      <c r="B88" s="444"/>
    </row>
    <row r="90" spans="1:11" ht="15.5">
      <c r="B90" s="446" t="s">
        <v>405</v>
      </c>
    </row>
    <row r="91" spans="1:11" ht="9" customHeight="1">
      <c r="B91" s="446"/>
    </row>
    <row r="92" spans="1:11">
      <c r="A92" s="28"/>
      <c r="B92" s="32"/>
      <c r="C92" s="44"/>
      <c r="D92" s="44"/>
      <c r="E92" s="28"/>
      <c r="F92" s="44" t="s">
        <v>406</v>
      </c>
      <c r="G92" s="28"/>
      <c r="H92" s="44"/>
      <c r="I92" s="44"/>
      <c r="J92" s="44" t="s">
        <v>218</v>
      </c>
      <c r="K92" s="28"/>
    </row>
    <row r="93" spans="1:11">
      <c r="A93" s="28"/>
      <c r="B93" s="32"/>
      <c r="C93" s="44" t="s">
        <v>407</v>
      </c>
      <c r="D93" s="44"/>
      <c r="E93" s="28"/>
      <c r="F93" s="44" t="s">
        <v>402</v>
      </c>
      <c r="G93" s="28"/>
      <c r="H93" s="44" t="s">
        <v>408</v>
      </c>
      <c r="I93" s="44"/>
      <c r="J93" s="44" t="s">
        <v>409</v>
      </c>
      <c r="K93" s="28"/>
    </row>
    <row r="94" spans="1:11" ht="15.5">
      <c r="A94" s="28"/>
      <c r="B94" s="32"/>
      <c r="C94" s="34" t="s">
        <v>117</v>
      </c>
      <c r="D94" s="34" t="s">
        <v>118</v>
      </c>
      <c r="E94" s="28"/>
      <c r="F94" s="34" t="s">
        <v>400</v>
      </c>
      <c r="G94" s="28"/>
      <c r="H94" s="34" t="s">
        <v>117</v>
      </c>
      <c r="I94" s="34" t="s">
        <v>118</v>
      </c>
      <c r="J94" s="34" t="s">
        <v>400</v>
      </c>
      <c r="K94" s="28"/>
    </row>
    <row r="95" spans="1:11">
      <c r="A95" s="28"/>
      <c r="B95" s="24"/>
      <c r="C95" s="24">
        <v>1</v>
      </c>
      <c r="D95" s="24">
        <v>20</v>
      </c>
      <c r="E95" s="28"/>
      <c r="F95" s="27">
        <v>1800</v>
      </c>
      <c r="G95" s="28"/>
      <c r="H95" s="24">
        <v>0</v>
      </c>
      <c r="I95" s="24">
        <v>20</v>
      </c>
      <c r="J95" s="27">
        <v>1746</v>
      </c>
      <c r="K95" s="467"/>
    </row>
    <row r="96" spans="1:11">
      <c r="A96" s="28"/>
      <c r="B96" s="24"/>
      <c r="C96" s="24">
        <v>21</v>
      </c>
      <c r="D96" s="24">
        <v>30</v>
      </c>
      <c r="E96" s="28"/>
      <c r="F96" s="24">
        <v>2500</v>
      </c>
      <c r="G96" s="28"/>
      <c r="H96" s="24">
        <v>21</v>
      </c>
      <c r="I96" s="24">
        <v>40</v>
      </c>
      <c r="J96" s="24">
        <v>2142</v>
      </c>
      <c r="K96" s="467"/>
    </row>
    <row r="97" spans="1:11">
      <c r="A97" s="28"/>
      <c r="B97" s="24"/>
      <c r="C97" s="24">
        <v>31</v>
      </c>
      <c r="D97" s="24">
        <v>40</v>
      </c>
      <c r="E97" s="28"/>
      <c r="F97" s="24">
        <v>3000</v>
      </c>
      <c r="G97" s="28"/>
      <c r="H97" s="24">
        <v>41</v>
      </c>
      <c r="I97" s="24">
        <v>60</v>
      </c>
      <c r="J97" s="24">
        <v>2538</v>
      </c>
      <c r="K97" s="467"/>
    </row>
    <row r="98" spans="1:11">
      <c r="A98" s="28"/>
      <c r="B98" s="24"/>
      <c r="C98" s="24">
        <v>41</v>
      </c>
      <c r="D98" s="24">
        <v>50</v>
      </c>
      <c r="E98" s="28"/>
      <c r="F98" s="24">
        <v>3500</v>
      </c>
      <c r="G98" s="28"/>
      <c r="H98" s="24">
        <v>61</v>
      </c>
      <c r="I98" s="24">
        <v>80</v>
      </c>
      <c r="J98" s="24">
        <v>2934.0000000000005</v>
      </c>
      <c r="K98" s="467"/>
    </row>
    <row r="99" spans="1:11">
      <c r="A99" s="28"/>
      <c r="B99" s="24"/>
      <c r="C99" s="24">
        <v>51</v>
      </c>
      <c r="D99" s="24">
        <v>60</v>
      </c>
      <c r="E99" s="28"/>
      <c r="F99" s="24">
        <v>4000</v>
      </c>
      <c r="G99" s="28"/>
      <c r="H99" s="24">
        <v>81</v>
      </c>
      <c r="I99" s="24">
        <v>100</v>
      </c>
      <c r="J99" s="24">
        <v>3330</v>
      </c>
      <c r="K99" s="467"/>
    </row>
    <row r="100" spans="1:11">
      <c r="A100" s="28"/>
      <c r="B100" s="24"/>
      <c r="C100" s="24">
        <v>61</v>
      </c>
      <c r="D100" s="24">
        <v>70</v>
      </c>
      <c r="E100" s="28"/>
      <c r="F100" s="24">
        <v>4500</v>
      </c>
      <c r="G100" s="28"/>
      <c r="H100" s="24">
        <v>101</v>
      </c>
      <c r="I100" s="24">
        <v>150</v>
      </c>
      <c r="J100" s="24">
        <v>4320</v>
      </c>
      <c r="K100" s="467"/>
    </row>
    <row r="101" spans="1:11">
      <c r="A101" s="28"/>
      <c r="B101" s="24"/>
      <c r="C101" s="24">
        <v>71</v>
      </c>
      <c r="D101" s="24">
        <v>80</v>
      </c>
      <c r="E101" s="28"/>
      <c r="F101" s="24">
        <v>4500</v>
      </c>
      <c r="G101" s="28"/>
      <c r="H101" s="24">
        <v>151</v>
      </c>
      <c r="I101" s="24">
        <v>200</v>
      </c>
      <c r="J101" s="24">
        <v>5310</v>
      </c>
      <c r="K101" s="467"/>
    </row>
    <row r="102" spans="1:11">
      <c r="A102" s="28"/>
      <c r="B102" s="24"/>
      <c r="C102" s="24">
        <v>81</v>
      </c>
      <c r="D102" s="24">
        <v>90</v>
      </c>
      <c r="E102" s="28"/>
      <c r="F102" s="24">
        <v>5000</v>
      </c>
      <c r="G102" s="28"/>
      <c r="H102" s="24">
        <v>201</v>
      </c>
      <c r="I102" s="24">
        <v>250</v>
      </c>
      <c r="J102" s="24">
        <v>6300</v>
      </c>
      <c r="K102" s="467"/>
    </row>
    <row r="103" spans="1:11">
      <c r="A103" s="28"/>
      <c r="B103" s="24"/>
      <c r="C103" s="24">
        <v>91</v>
      </c>
      <c r="D103" s="24">
        <v>100</v>
      </c>
      <c r="E103" s="28"/>
      <c r="F103" s="24">
        <v>5000</v>
      </c>
      <c r="G103" s="28"/>
      <c r="H103" s="24">
        <v>251</v>
      </c>
      <c r="I103" s="24">
        <v>300</v>
      </c>
      <c r="J103" s="24">
        <v>7290</v>
      </c>
      <c r="K103" s="467"/>
    </row>
    <row r="104" spans="1:11">
      <c r="A104" s="28"/>
      <c r="B104" s="24"/>
      <c r="C104" s="24">
        <v>101</v>
      </c>
      <c r="D104" s="24">
        <v>110</v>
      </c>
      <c r="E104" s="28"/>
      <c r="F104" s="24">
        <v>5000</v>
      </c>
      <c r="G104" s="28"/>
      <c r="H104" s="24">
        <v>301</v>
      </c>
      <c r="I104" s="24">
        <v>400</v>
      </c>
      <c r="J104" s="24">
        <v>9270</v>
      </c>
      <c r="K104" s="467"/>
    </row>
    <row r="105" spans="1:11">
      <c r="A105" s="28"/>
      <c r="B105" s="24"/>
      <c r="C105" s="24">
        <v>111</v>
      </c>
      <c r="D105" s="24">
        <v>120</v>
      </c>
      <c r="E105" s="28"/>
      <c r="F105" s="24">
        <v>5500</v>
      </c>
      <c r="G105" s="28"/>
      <c r="H105" s="24">
        <v>401</v>
      </c>
      <c r="I105" s="24">
        <v>500</v>
      </c>
      <c r="J105" s="24">
        <v>11250</v>
      </c>
      <c r="K105" s="467"/>
    </row>
    <row r="106" spans="1:11">
      <c r="A106" s="28"/>
      <c r="B106" s="24"/>
      <c r="C106" s="24">
        <v>121</v>
      </c>
      <c r="D106" s="24">
        <v>130</v>
      </c>
      <c r="E106" s="28"/>
      <c r="F106" s="24">
        <v>5500</v>
      </c>
      <c r="G106" s="28"/>
      <c r="H106" s="24">
        <v>501</v>
      </c>
      <c r="I106" s="24">
        <v>600</v>
      </c>
      <c r="J106" s="24">
        <v>13230</v>
      </c>
      <c r="K106" s="467"/>
    </row>
    <row r="107" spans="1:11">
      <c r="A107" s="28"/>
      <c r="B107" s="24"/>
      <c r="C107" s="24">
        <v>131</v>
      </c>
      <c r="D107" s="24">
        <v>140</v>
      </c>
      <c r="E107" s="28"/>
      <c r="F107" s="24">
        <v>5500</v>
      </c>
      <c r="G107" s="28"/>
      <c r="H107" s="24">
        <v>601</v>
      </c>
      <c r="I107" s="24">
        <v>800</v>
      </c>
      <c r="J107" s="24">
        <v>17190</v>
      </c>
      <c r="K107" s="467"/>
    </row>
    <row r="108" spans="1:11">
      <c r="A108" s="28"/>
      <c r="B108" s="24"/>
      <c r="C108" s="24">
        <v>141</v>
      </c>
      <c r="D108" s="24">
        <v>150</v>
      </c>
      <c r="E108" s="28"/>
      <c r="F108" s="24">
        <v>5500</v>
      </c>
      <c r="G108" s="28"/>
      <c r="H108" s="24">
        <v>801</v>
      </c>
      <c r="I108" s="24">
        <v>1000</v>
      </c>
      <c r="J108" s="195" t="s">
        <v>124</v>
      </c>
      <c r="K108" s="28"/>
    </row>
    <row r="109" spans="1:11">
      <c r="A109" s="28"/>
      <c r="B109" s="24"/>
      <c r="C109" s="448" t="s">
        <v>410</v>
      </c>
      <c r="D109" s="448"/>
      <c r="E109" s="28"/>
      <c r="F109" s="195" t="s">
        <v>124</v>
      </c>
      <c r="G109" s="28"/>
      <c r="H109" s="24" t="s">
        <v>209</v>
      </c>
      <c r="I109" t="s">
        <v>123</v>
      </c>
      <c r="J109" s="195" t="s">
        <v>124</v>
      </c>
      <c r="K109" s="28"/>
    </row>
    <row r="110" spans="1:11">
      <c r="F110" s="21"/>
    </row>
    <row r="111" spans="1:11">
      <c r="B111" s="21" t="s">
        <v>411</v>
      </c>
      <c r="F111" s="21"/>
    </row>
    <row r="112" spans="1:11">
      <c r="F112" s="21"/>
    </row>
    <row r="113" spans="1:11" ht="15.5">
      <c r="B113" s="446" t="s">
        <v>87</v>
      </c>
      <c r="F113" s="21"/>
    </row>
    <row r="114" spans="1:11">
      <c r="F114" s="21"/>
    </row>
    <row r="115" spans="1:11" ht="13" customHeight="1">
      <c r="A115" s="28"/>
      <c r="B115" s="192"/>
      <c r="C115" s="34" t="s">
        <v>128</v>
      </c>
      <c r="D115" s="34"/>
      <c r="F115" s="574" t="s">
        <v>412</v>
      </c>
      <c r="G115" s="574"/>
      <c r="I115" s="28"/>
      <c r="J115" s="28"/>
      <c r="K115" s="28"/>
    </row>
    <row r="116" spans="1:11" ht="13" customHeight="1">
      <c r="A116" s="28"/>
      <c r="B116" s="192"/>
      <c r="C116" s="32" t="s">
        <v>117</v>
      </c>
      <c r="D116" s="32" t="s">
        <v>118</v>
      </c>
      <c r="F116" s="193" t="s">
        <v>413</v>
      </c>
      <c r="G116" s="475" t="s">
        <v>414</v>
      </c>
      <c r="I116" s="28"/>
      <c r="J116" s="28"/>
      <c r="K116" s="28"/>
    </row>
    <row r="117" spans="1:11">
      <c r="A117" s="28"/>
      <c r="F117" s="28"/>
      <c r="G117" s="28"/>
      <c r="I117" s="28"/>
      <c r="J117" s="28"/>
      <c r="K117" s="28"/>
    </row>
    <row r="118" spans="1:11" ht="16" thickBot="1">
      <c r="A118" s="28"/>
      <c r="B118" s="30" t="s">
        <v>415</v>
      </c>
      <c r="F118" s="28"/>
      <c r="G118" s="28"/>
      <c r="I118" s="28"/>
      <c r="J118" s="28"/>
      <c r="K118" s="28"/>
    </row>
    <row r="119" spans="1:11">
      <c r="A119" s="28"/>
      <c r="C119" s="436">
        <v>0</v>
      </c>
      <c r="D119" s="437">
        <v>100000</v>
      </c>
      <c r="E119" s="437"/>
      <c r="F119" s="27">
        <v>6899</v>
      </c>
      <c r="G119" s="27">
        <v>9860</v>
      </c>
      <c r="I119" s="28"/>
      <c r="J119" s="28"/>
      <c r="K119" s="28"/>
    </row>
    <row r="120" spans="1:11">
      <c r="A120" s="28"/>
      <c r="C120" s="3">
        <f>D119+1</f>
        <v>100001</v>
      </c>
      <c r="D120" s="3">
        <v>250000</v>
      </c>
      <c r="E120" s="3"/>
      <c r="F120" s="27">
        <v>7543</v>
      </c>
      <c r="G120" s="27">
        <v>11020</v>
      </c>
      <c r="I120" s="28"/>
      <c r="J120" s="28"/>
      <c r="K120" s="28"/>
    </row>
    <row r="121" spans="1:11">
      <c r="A121" s="28"/>
      <c r="C121" s="3">
        <f>D120+1</f>
        <v>250001</v>
      </c>
      <c r="D121" s="3">
        <v>500000</v>
      </c>
      <c r="E121" s="3"/>
      <c r="F121" s="27">
        <v>8078</v>
      </c>
      <c r="G121" s="27">
        <v>13146.666666666668</v>
      </c>
      <c r="I121" s="28"/>
      <c r="J121" s="28"/>
      <c r="K121" s="28"/>
    </row>
    <row r="122" spans="1:11">
      <c r="A122" s="28"/>
      <c r="C122" s="3">
        <f>D121+1</f>
        <v>500001</v>
      </c>
      <c r="D122" s="3">
        <v>750000</v>
      </c>
      <c r="E122" s="3"/>
      <c r="F122" s="27">
        <v>12580</v>
      </c>
      <c r="G122" s="27">
        <v>17980</v>
      </c>
      <c r="I122" s="28"/>
      <c r="J122" s="28"/>
      <c r="K122" s="28"/>
    </row>
    <row r="123" spans="1:11">
      <c r="A123" s="28"/>
      <c r="C123" s="3">
        <f t="shared" ref="C123:C129" si="4">D122+1</f>
        <v>750001</v>
      </c>
      <c r="D123" s="3">
        <v>999999</v>
      </c>
      <c r="E123" s="3"/>
      <c r="F123" s="27">
        <v>15736</v>
      </c>
      <c r="G123" s="27">
        <v>22620</v>
      </c>
      <c r="I123" s="28"/>
      <c r="J123" s="28"/>
      <c r="K123" s="28"/>
    </row>
    <row r="124" spans="1:11">
      <c r="A124" s="28"/>
      <c r="C124" s="3">
        <f t="shared" si="4"/>
        <v>1000000</v>
      </c>
      <c r="D124" s="3">
        <v>1399999</v>
      </c>
      <c r="E124" s="3"/>
      <c r="F124" s="27">
        <v>19420</v>
      </c>
      <c r="G124" s="27">
        <v>27840</v>
      </c>
      <c r="I124" s="28"/>
      <c r="J124" s="28"/>
      <c r="K124" s="28"/>
    </row>
    <row r="125" spans="1:11">
      <c r="A125" s="28"/>
      <c r="C125" s="3">
        <f t="shared" si="4"/>
        <v>1400000</v>
      </c>
      <c r="D125" s="3">
        <v>2099999</v>
      </c>
      <c r="E125" s="3"/>
      <c r="F125" s="27">
        <v>23045</v>
      </c>
      <c r="G125" s="27">
        <v>32866.666666666672</v>
      </c>
      <c r="I125" s="28"/>
      <c r="J125" s="28"/>
      <c r="K125" s="28"/>
    </row>
    <row r="126" spans="1:11">
      <c r="A126" s="28"/>
      <c r="C126" s="3">
        <f t="shared" si="4"/>
        <v>2100000</v>
      </c>
      <c r="D126" s="3">
        <v>2799999</v>
      </c>
      <c r="E126" s="3"/>
      <c r="F126" s="27">
        <v>28369</v>
      </c>
      <c r="G126" s="27">
        <v>40406.666666666672</v>
      </c>
      <c r="I126" s="28"/>
      <c r="J126" s="28"/>
      <c r="K126" s="28"/>
    </row>
    <row r="127" spans="1:11">
      <c r="A127" s="28"/>
      <c r="C127" s="3">
        <f t="shared" si="4"/>
        <v>2800000</v>
      </c>
      <c r="D127" s="3">
        <v>3499999</v>
      </c>
      <c r="E127" s="3"/>
      <c r="F127" s="27">
        <v>33863</v>
      </c>
      <c r="G127" s="27">
        <v>48333.333333333336</v>
      </c>
      <c r="I127" s="28"/>
      <c r="J127" s="28"/>
      <c r="K127" s="28"/>
    </row>
    <row r="128" spans="1:11">
      <c r="A128" s="28"/>
      <c r="C128" s="3">
        <f t="shared" si="4"/>
        <v>3500000</v>
      </c>
      <c r="D128" s="3">
        <v>4199999</v>
      </c>
      <c r="E128" s="3"/>
      <c r="F128" s="27">
        <v>39927</v>
      </c>
      <c r="G128" s="27">
        <v>57033.333333333336</v>
      </c>
      <c r="I128" s="28"/>
      <c r="J128" s="28"/>
      <c r="K128" s="28"/>
    </row>
    <row r="129" spans="1:11">
      <c r="A129" s="28"/>
      <c r="C129" s="3">
        <f t="shared" si="4"/>
        <v>4200000</v>
      </c>
      <c r="D129" s="3">
        <v>5000000</v>
      </c>
      <c r="E129" s="3"/>
      <c r="F129" s="27">
        <v>46544</v>
      </c>
      <c r="G129" s="27">
        <v>65926.666666666672</v>
      </c>
      <c r="I129" s="28"/>
      <c r="J129" s="28"/>
      <c r="K129" s="28"/>
    </row>
    <row r="130" spans="1:11">
      <c r="A130" s="28"/>
      <c r="C130" s="16" t="s">
        <v>416</v>
      </c>
      <c r="D130" s="3"/>
      <c r="E130" s="3"/>
      <c r="F130" s="68" t="s">
        <v>124</v>
      </c>
      <c r="G130" s="68" t="s">
        <v>124</v>
      </c>
      <c r="I130" s="28"/>
      <c r="J130" s="28"/>
      <c r="K130" s="28"/>
    </row>
    <row r="131" spans="1:11">
      <c r="A131" s="28"/>
      <c r="F131" s="21"/>
      <c r="G131" s="21"/>
      <c r="H131" s="28"/>
      <c r="I131" s="28"/>
      <c r="J131" s="28"/>
      <c r="K131" s="28"/>
    </row>
    <row r="132" spans="1:11">
      <c r="B132" s="456" t="s">
        <v>417</v>
      </c>
    </row>
  </sheetData>
  <mergeCells count="6">
    <mergeCell ref="F115:G115"/>
    <mergeCell ref="F5:G5"/>
    <mergeCell ref="H5:I5"/>
    <mergeCell ref="J5:K5"/>
    <mergeCell ref="C47:D47"/>
    <mergeCell ref="C71:D71"/>
  </mergeCells>
  <conditionalFormatting sqref="B71:C71 B72:E72">
    <cfRule type="expression" dxfId="33" priority="130">
      <formula>MOD(ROW(),2)</formula>
    </cfRule>
  </conditionalFormatting>
  <conditionalFormatting sqref="B95:D109">
    <cfRule type="expression" dxfId="32" priority="15">
      <formula>MOD(ROW(),2)</formula>
    </cfRule>
  </conditionalFormatting>
  <conditionalFormatting sqref="B12:E24">
    <cfRule type="expression" dxfId="31" priority="153">
      <formula>MOD(ROW(),2)</formula>
    </cfRule>
  </conditionalFormatting>
  <conditionalFormatting sqref="B28:E45 B47:C47 E47 B48:E69">
    <cfRule type="expression" dxfId="30" priority="140">
      <formula>MOD(ROW(),2)</formula>
    </cfRule>
  </conditionalFormatting>
  <conditionalFormatting sqref="B73:K85">
    <cfRule type="expression" dxfId="29" priority="25">
      <formula>MOD(ROW(),2)</formula>
    </cfRule>
  </conditionalFormatting>
  <conditionalFormatting sqref="E71:K71">
    <cfRule type="expression" dxfId="28" priority="98">
      <formula>MOD(ROW(),2)</formula>
    </cfRule>
  </conditionalFormatting>
  <conditionalFormatting sqref="F13:G23">
    <cfRule type="expression" dxfId="27" priority="60">
      <formula>MOD(ROW(),2)</formula>
    </cfRule>
  </conditionalFormatting>
  <conditionalFormatting sqref="F40:G44">
    <cfRule type="expression" dxfId="26" priority="56">
      <formula>MOD(ROW(),2)</formula>
    </cfRule>
  </conditionalFormatting>
  <conditionalFormatting sqref="F47:G69">
    <cfRule type="expression" dxfId="25" priority="29">
      <formula>MOD(ROW(),2)</formula>
    </cfRule>
  </conditionalFormatting>
  <conditionalFormatting sqref="F12:H12 F24:I24">
    <cfRule type="expression" dxfId="24" priority="152">
      <formula>MOD(ROW(),2)</formula>
    </cfRule>
  </conditionalFormatting>
  <conditionalFormatting sqref="F28:I39">
    <cfRule type="expression" dxfId="23" priority="143">
      <formula>MOD(ROW(),2)</formula>
    </cfRule>
  </conditionalFormatting>
  <conditionalFormatting sqref="F95:J109">
    <cfRule type="expression" dxfId="22" priority="18">
      <formula>MOD(ROW(),2)</formula>
    </cfRule>
  </conditionalFormatting>
  <conditionalFormatting sqref="F45:K45">
    <cfRule type="expression" dxfId="21" priority="105">
      <formula>MOD(ROW(),2)</formula>
    </cfRule>
  </conditionalFormatting>
  <conditionalFormatting sqref="H12:H24">
    <cfRule type="expression" dxfId="20" priority="64">
      <formula>MOD(ROW(),2)</formula>
    </cfRule>
  </conditionalFormatting>
  <conditionalFormatting sqref="H109">
    <cfRule type="expression" dxfId="19" priority="2">
      <formula>MOD(ROW(),2)</formula>
    </cfRule>
  </conditionalFormatting>
  <conditionalFormatting sqref="H40:I45">
    <cfRule type="expression" dxfId="18" priority="49">
      <formula>MOD(ROW(),2)</formula>
    </cfRule>
  </conditionalFormatting>
  <conditionalFormatting sqref="H73:I83">
    <cfRule type="expression" dxfId="17" priority="121">
      <formula>MOD(ROW(),2)</formula>
    </cfRule>
  </conditionalFormatting>
  <conditionalFormatting sqref="H95:I108">
    <cfRule type="expression" dxfId="16" priority="3">
      <formula>MOD(ROW(),2)</formula>
    </cfRule>
  </conditionalFormatting>
  <conditionalFormatting sqref="H47:K47">
    <cfRule type="expression" dxfId="15" priority="99">
      <formula>MOD(ROW(),2)</formula>
    </cfRule>
  </conditionalFormatting>
  <conditionalFormatting sqref="H49:K69">
    <cfRule type="expression" dxfId="14" priority="7">
      <formula>MOD(ROW(),2)</formula>
    </cfRule>
  </conditionalFormatting>
  <conditionalFormatting sqref="I12:I23">
    <cfRule type="expression" dxfId="13" priority="24">
      <formula>MOD(ROW(),2)</formula>
    </cfRule>
  </conditionalFormatting>
  <conditionalFormatting sqref="J12:K24">
    <cfRule type="expression" dxfId="12" priority="22">
      <formula>MOD(ROW(),2)</formula>
    </cfRule>
  </conditionalFormatting>
  <conditionalFormatting sqref="J28:K45">
    <cfRule type="expression" dxfId="11" priority="51">
      <formula>MOD(ROW(),2)</formula>
    </cfRule>
  </conditionalFormatting>
  <conditionalFormatting sqref="M12:O24">
    <cfRule type="expression" dxfId="10" priority="81">
      <formula>MOD(ROW(),2)</formula>
    </cfRule>
  </conditionalFormatting>
  <conditionalFormatting sqref="M28:O44">
    <cfRule type="expression" dxfId="9" priority="77">
      <formula>MOD(ROW(),2)</formula>
    </cfRule>
  </conditionalFormatting>
  <conditionalFormatting sqref="M47:O47">
    <cfRule type="expression" dxfId="8" priority="74">
      <formula>MOD(ROW(),2)</formula>
    </cfRule>
  </conditionalFormatting>
  <conditionalFormatting sqref="M71:O71">
    <cfRule type="expression" dxfId="7" priority="71">
      <formula>MOD(ROW(),2)</formula>
    </cfRule>
  </conditionalFormatting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E39"/>
  <sheetViews>
    <sheetView workbookViewId="0"/>
  </sheetViews>
  <sheetFormatPr defaultColWidth="8.81640625" defaultRowHeight="10"/>
  <cols>
    <col min="1" max="1" width="1.7265625" style="41" customWidth="1"/>
    <col min="2" max="2" width="46.81640625" style="41" customWidth="1"/>
    <col min="3" max="3" width="23.7265625" style="41" customWidth="1"/>
    <col min="4" max="4" width="12.7265625" style="43" customWidth="1"/>
    <col min="5" max="5" width="41.26953125" style="41" customWidth="1"/>
    <col min="6" max="6" width="16.26953125" style="41" customWidth="1"/>
    <col min="7" max="16384" width="8.81640625" style="41"/>
  </cols>
  <sheetData>
    <row r="2" spans="1:5" ht="20.149999999999999" customHeight="1">
      <c r="A2" s="286"/>
      <c r="B2" s="577" t="s">
        <v>418</v>
      </c>
      <c r="C2" s="577"/>
      <c r="D2" s="577"/>
      <c r="E2" s="577"/>
    </row>
    <row r="3" spans="1:5" ht="12.5">
      <c r="A3" s="286"/>
      <c r="B3" s="577"/>
      <c r="C3" s="577"/>
      <c r="D3" s="577"/>
      <c r="E3" s="577"/>
    </row>
    <row r="4" spans="1:5" ht="13">
      <c r="A4" s="286"/>
      <c r="B4" s="288" t="s">
        <v>419</v>
      </c>
      <c r="C4" s="288" t="s">
        <v>420</v>
      </c>
      <c r="D4" s="289" t="s">
        <v>390</v>
      </c>
      <c r="E4" s="288" t="s">
        <v>421</v>
      </c>
    </row>
    <row r="5" spans="1:5" s="42" customFormat="1" ht="5.15" customHeight="1">
      <c r="A5" s="286"/>
      <c r="B5" s="286"/>
      <c r="C5" s="286"/>
      <c r="D5" s="286"/>
      <c r="E5" s="286"/>
    </row>
    <row r="6" spans="1:5" ht="14.15" customHeight="1">
      <c r="A6" s="286"/>
      <c r="B6" s="290" t="s">
        <v>422</v>
      </c>
      <c r="C6" s="296" t="s">
        <v>423</v>
      </c>
      <c r="D6" s="292" t="s">
        <v>124</v>
      </c>
      <c r="E6" s="293"/>
    </row>
    <row r="7" spans="1:5" ht="14.15" customHeight="1">
      <c r="A7" s="286"/>
      <c r="B7" s="290" t="s">
        <v>424</v>
      </c>
      <c r="C7" s="296" t="s">
        <v>425</v>
      </c>
      <c r="D7" s="292">
        <v>4720</v>
      </c>
      <c r="E7" s="293"/>
    </row>
    <row r="8" spans="1:5" ht="14.15" customHeight="1">
      <c r="A8" s="286"/>
      <c r="B8" s="290" t="s">
        <v>426</v>
      </c>
      <c r="C8" s="296" t="s">
        <v>425</v>
      </c>
      <c r="D8" s="292" t="s">
        <v>124</v>
      </c>
      <c r="E8" s="293"/>
    </row>
    <row r="9" spans="1:5" ht="14.15" customHeight="1">
      <c r="A9" s="286"/>
      <c r="B9" s="290" t="s">
        <v>427</v>
      </c>
      <c r="C9" s="296" t="s">
        <v>425</v>
      </c>
      <c r="D9" s="292">
        <v>2500</v>
      </c>
      <c r="E9" s="293"/>
    </row>
    <row r="10" spans="1:5" ht="14.15" customHeight="1">
      <c r="A10" s="286"/>
      <c r="B10" s="290" t="s">
        <v>428</v>
      </c>
      <c r="C10" s="296" t="s">
        <v>425</v>
      </c>
      <c r="D10" s="292" t="s">
        <v>124</v>
      </c>
      <c r="E10" s="293"/>
    </row>
    <row r="11" spans="1:5" ht="14.15" customHeight="1">
      <c r="A11" s="286"/>
      <c r="B11" s="290" t="s">
        <v>429</v>
      </c>
      <c r="C11" s="296"/>
      <c r="D11" s="292">
        <v>1890</v>
      </c>
      <c r="E11" s="293" t="s">
        <v>430</v>
      </c>
    </row>
    <row r="12" spans="1:5" ht="12.5">
      <c r="A12" s="286"/>
      <c r="B12" s="290" t="s">
        <v>431</v>
      </c>
      <c r="C12" s="296" t="s">
        <v>403</v>
      </c>
      <c r="D12" s="292" t="s">
        <v>124</v>
      </c>
      <c r="E12" s="293"/>
    </row>
    <row r="13" spans="1:5" ht="12.5">
      <c r="A13" s="286"/>
      <c r="B13" s="290" t="s">
        <v>432</v>
      </c>
      <c r="C13" s="296" t="s">
        <v>403</v>
      </c>
      <c r="D13" s="292">
        <v>1500</v>
      </c>
      <c r="E13" s="293"/>
    </row>
    <row r="14" spans="1:5" ht="25">
      <c r="A14" s="286"/>
      <c r="B14" s="290" t="s">
        <v>433</v>
      </c>
      <c r="C14" s="291"/>
      <c r="D14" s="292" t="s">
        <v>124</v>
      </c>
      <c r="E14" s="293" t="s">
        <v>434</v>
      </c>
    </row>
    <row r="15" spans="1:5" ht="12.5">
      <c r="A15" s="286"/>
      <c r="B15" s="290" t="s">
        <v>435</v>
      </c>
      <c r="C15" s="291"/>
      <c r="D15" s="292" t="s">
        <v>124</v>
      </c>
      <c r="E15" s="293"/>
    </row>
    <row r="16" spans="1:5" ht="12.5">
      <c r="A16" s="286"/>
      <c r="B16" s="290" t="s">
        <v>436</v>
      </c>
      <c r="C16" s="291"/>
      <c r="D16" s="292" t="s">
        <v>124</v>
      </c>
      <c r="E16" s="293"/>
    </row>
    <row r="17" spans="1:5" ht="12.5">
      <c r="A17" s="286"/>
    </row>
    <row r="18" spans="1:5" ht="12.5">
      <c r="A18" s="286"/>
      <c r="B18" s="290" t="s">
        <v>437</v>
      </c>
      <c r="C18" s="291"/>
      <c r="D18" s="292" t="s">
        <v>124</v>
      </c>
    </row>
    <row r="19" spans="1:5" ht="13">
      <c r="A19" s="286"/>
      <c r="B19" s="290" t="s">
        <v>438</v>
      </c>
      <c r="C19" s="296"/>
      <c r="D19" s="292">
        <v>7717.5</v>
      </c>
      <c r="E19" s="294"/>
    </row>
    <row r="20" spans="1:5" ht="12.5">
      <c r="A20" s="286"/>
      <c r="B20" s="286" t="s">
        <v>439</v>
      </c>
      <c r="C20" s="296"/>
      <c r="D20" s="292" t="s">
        <v>124</v>
      </c>
      <c r="E20" s="293"/>
    </row>
    <row r="21" spans="1:5" ht="12.5">
      <c r="A21" s="286"/>
      <c r="B21" s="286"/>
      <c r="C21" s="286"/>
      <c r="D21" s="287"/>
      <c r="E21" s="286"/>
    </row>
    <row r="22" spans="1:5" ht="12.5">
      <c r="A22" s="286"/>
      <c r="E22" s="286"/>
    </row>
    <row r="23" spans="1:5" ht="25">
      <c r="A23" s="286"/>
      <c r="B23" s="290" t="s">
        <v>440</v>
      </c>
      <c r="C23" s="291"/>
      <c r="D23" s="292" t="s">
        <v>441</v>
      </c>
      <c r="E23" s="293" t="s">
        <v>442</v>
      </c>
    </row>
    <row r="24" spans="1:5" ht="12.5">
      <c r="A24" s="286"/>
      <c r="E24" s="286"/>
    </row>
    <row r="25" spans="1:5" ht="12.5">
      <c r="A25" s="286"/>
      <c r="E25" s="286"/>
    </row>
    <row r="26" spans="1:5" ht="13">
      <c r="A26" s="286"/>
      <c r="B26" s="295"/>
      <c r="C26" s="295"/>
      <c r="D26" s="287"/>
      <c r="E26" s="286"/>
    </row>
    <row r="27" spans="1:5" ht="13">
      <c r="A27" s="286"/>
      <c r="B27" s="295"/>
      <c r="C27" s="295"/>
      <c r="D27" s="287"/>
      <c r="E27" s="286"/>
    </row>
    <row r="28" spans="1:5" ht="13">
      <c r="B28" s="445" t="s">
        <v>443</v>
      </c>
      <c r="C28" s="286"/>
      <c r="D28" s="287"/>
      <c r="E28" s="286"/>
    </row>
    <row r="29" spans="1:5" ht="13">
      <c r="B29" s="445" t="s">
        <v>444</v>
      </c>
    </row>
    <row r="34" spans="4:4">
      <c r="D34" s="41"/>
    </row>
    <row r="35" spans="4:4">
      <c r="D35" s="41"/>
    </row>
    <row r="36" spans="4:4">
      <c r="D36" s="41"/>
    </row>
    <row r="37" spans="4:4">
      <c r="D37" s="41"/>
    </row>
    <row r="38" spans="4:4">
      <c r="D38" s="41"/>
    </row>
    <row r="39" spans="4:4">
      <c r="D39" s="41"/>
    </row>
  </sheetData>
  <mergeCells count="1">
    <mergeCell ref="B2:E3"/>
  </mergeCells>
  <pageMargins left="0.25" right="0.25" top="0.75" bottom="0.75" header="0.3" footer="0.3"/>
  <pageSetup scale="83" orientation="portrait" r:id="rId1"/>
  <headerFooter>
    <oddHeader>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65"/>
  <sheetViews>
    <sheetView zoomScale="140" zoomScaleNormal="140" workbookViewId="0"/>
  </sheetViews>
  <sheetFormatPr defaultColWidth="8.7265625" defaultRowHeight="11.5"/>
  <cols>
    <col min="1" max="1" width="1.7265625" style="50" customWidth="1"/>
    <col min="2" max="2" width="48.453125" style="50" customWidth="1"/>
    <col min="3" max="3" width="50.7265625" style="50" customWidth="1"/>
    <col min="4" max="4" width="16" style="50" customWidth="1"/>
    <col min="5" max="5" width="17.453125" style="50" customWidth="1"/>
    <col min="6" max="6" width="29" style="50" customWidth="1"/>
    <col min="7" max="7" width="22.453125" style="50" customWidth="1"/>
    <col min="8" max="8" width="11.26953125" style="50" customWidth="1"/>
    <col min="9" max="9" width="12.453125" style="50" customWidth="1"/>
    <col min="10" max="16384" width="8.7265625" style="50"/>
  </cols>
  <sheetData>
    <row r="1" spans="2:5" s="51" customFormat="1"/>
    <row r="2" spans="2:5" s="51" customFormat="1" ht="14.5">
      <c r="B2" s="53" t="s">
        <v>445</v>
      </c>
      <c r="C2" s="53"/>
      <c r="D2" s="53"/>
      <c r="E2" s="53"/>
    </row>
    <row r="3" spans="2:5" s="51" customFormat="1" ht="14.5">
      <c r="B3" s="52"/>
      <c r="C3" s="52"/>
      <c r="D3" s="53" t="s">
        <v>446</v>
      </c>
      <c r="E3" s="53"/>
    </row>
    <row r="4" spans="2:5" s="51" customFormat="1" ht="13.5">
      <c r="B4" s="54" t="s">
        <v>420</v>
      </c>
      <c r="C4" s="54" t="s">
        <v>447</v>
      </c>
      <c r="D4" s="54" t="s">
        <v>448</v>
      </c>
      <c r="E4" s="54" t="s">
        <v>449</v>
      </c>
    </row>
    <row r="5" spans="2:5" s="51" customFormat="1"/>
    <row r="6" spans="2:5" s="51" customFormat="1" ht="12" thickBot="1">
      <c r="B6" s="57" t="s">
        <v>450</v>
      </c>
      <c r="C6" s="56"/>
      <c r="D6" s="56"/>
      <c r="E6" s="56"/>
    </row>
    <row r="7" spans="2:5" s="51" customFormat="1" ht="7.4" customHeight="1"/>
    <row r="8" spans="2:5" s="51" customFormat="1" ht="55.4" customHeight="1">
      <c r="B8" s="51" t="s">
        <v>451</v>
      </c>
      <c r="C8" s="55" t="s">
        <v>452</v>
      </c>
      <c r="D8" s="59">
        <v>9096.15</v>
      </c>
      <c r="E8" s="58" t="s">
        <v>453</v>
      </c>
    </row>
    <row r="9" spans="2:5" s="51" customFormat="1" ht="55.4" customHeight="1">
      <c r="B9" s="65" t="s">
        <v>454</v>
      </c>
      <c r="C9" s="65" t="s">
        <v>455</v>
      </c>
      <c r="D9" s="64" t="s">
        <v>456</v>
      </c>
      <c r="E9" s="63" t="s">
        <v>457</v>
      </c>
    </row>
    <row r="10" spans="2:5" s="51" customFormat="1" ht="18" customHeight="1">
      <c r="B10" s="51" t="s">
        <v>458</v>
      </c>
      <c r="C10" s="55" t="s">
        <v>459</v>
      </c>
      <c r="D10" s="59">
        <v>2481.15</v>
      </c>
      <c r="E10" s="58" t="s">
        <v>460</v>
      </c>
    </row>
    <row r="11" spans="2:5" s="51" customFormat="1" ht="18" customHeight="1">
      <c r="B11" s="66" t="s">
        <v>461</v>
      </c>
      <c r="C11" s="65" t="s">
        <v>462</v>
      </c>
      <c r="D11" s="67" t="s">
        <v>124</v>
      </c>
      <c r="E11" s="63" t="s">
        <v>124</v>
      </c>
    </row>
    <row r="12" spans="2:5" s="51" customFormat="1" ht="15" customHeight="1"/>
    <row r="13" spans="2:5" s="51" customFormat="1" ht="15" customHeight="1">
      <c r="B13" s="51" t="s">
        <v>463</v>
      </c>
      <c r="C13" s="51" t="s">
        <v>464</v>
      </c>
      <c r="D13" s="258">
        <v>2205</v>
      </c>
      <c r="E13" s="260" t="s">
        <v>465</v>
      </c>
    </row>
    <row r="14" spans="2:5" s="51" customFormat="1" ht="15" customHeight="1">
      <c r="B14" s="578" t="s">
        <v>466</v>
      </c>
      <c r="C14" s="262" t="s">
        <v>467</v>
      </c>
      <c r="D14" s="263">
        <v>6142.5</v>
      </c>
      <c r="E14" s="264"/>
    </row>
    <row r="15" spans="2:5" s="51" customFormat="1" ht="15" customHeight="1">
      <c r="B15" s="578"/>
      <c r="C15" s="262" t="s">
        <v>468</v>
      </c>
      <c r="D15" s="263">
        <v>6378.75</v>
      </c>
      <c r="E15" s="264"/>
    </row>
    <row r="16" spans="2:5" s="51" customFormat="1" ht="15" customHeight="1">
      <c r="B16" s="578"/>
      <c r="C16" s="262" t="s">
        <v>469</v>
      </c>
      <c r="D16" s="263">
        <v>6615</v>
      </c>
      <c r="E16" s="264"/>
    </row>
    <row r="17" spans="2:5" s="51" customFormat="1" ht="15" customHeight="1">
      <c r="B17" s="578"/>
      <c r="C17" s="265"/>
      <c r="D17" s="263"/>
      <c r="E17" s="264" t="s">
        <v>470</v>
      </c>
    </row>
    <row r="18" spans="2:5" s="51" customFormat="1" ht="15" customHeight="1">
      <c r="B18" s="579" t="s">
        <v>471</v>
      </c>
      <c r="C18" s="257" t="s">
        <v>467</v>
      </c>
      <c r="D18" s="258">
        <v>4607.4000000000005</v>
      </c>
      <c r="E18" s="259"/>
    </row>
    <row r="19" spans="2:5" s="51" customFormat="1" ht="15" customHeight="1">
      <c r="B19" s="579"/>
      <c r="C19" s="257" t="s">
        <v>468</v>
      </c>
      <c r="D19" s="258">
        <v>4783.8</v>
      </c>
      <c r="E19" s="259"/>
    </row>
    <row r="20" spans="2:5" s="51" customFormat="1" ht="15" customHeight="1">
      <c r="B20" s="579"/>
      <c r="C20" s="257" t="s">
        <v>472</v>
      </c>
      <c r="D20" s="258">
        <v>4961.25</v>
      </c>
      <c r="E20" s="259"/>
    </row>
    <row r="21" spans="2:5" s="51" customFormat="1" ht="15" customHeight="1">
      <c r="B21" s="579"/>
      <c r="C21" s="261"/>
      <c r="D21" s="258"/>
      <c r="E21" s="259" t="s">
        <v>473</v>
      </c>
    </row>
    <row r="22" spans="2:5" s="51" customFormat="1" ht="15" customHeight="1"/>
    <row r="23" spans="2:5" s="51" customFormat="1" ht="12" thickBot="1">
      <c r="B23" s="57" t="s">
        <v>474</v>
      </c>
      <c r="C23" s="56"/>
      <c r="D23" s="56"/>
      <c r="E23" s="56"/>
    </row>
    <row r="24" spans="2:5" s="51" customFormat="1" ht="7.4" customHeight="1"/>
    <row r="25" spans="2:5" s="51" customFormat="1" ht="18" customHeight="1">
      <c r="B25" s="51" t="s">
        <v>475</v>
      </c>
      <c r="C25" s="51" t="s">
        <v>476</v>
      </c>
      <c r="D25" s="59">
        <v>11472.300000000001</v>
      </c>
      <c r="E25" s="58" t="s">
        <v>477</v>
      </c>
    </row>
    <row r="26" spans="2:5" s="51" customFormat="1"/>
    <row r="27" spans="2:5" s="51" customFormat="1" ht="12" thickBot="1">
      <c r="B27" s="57" t="s">
        <v>478</v>
      </c>
      <c r="C27" s="56"/>
      <c r="D27" s="56"/>
      <c r="E27" s="56"/>
    </row>
    <row r="28" spans="2:5" s="51" customFormat="1" ht="7.4" customHeight="1"/>
    <row r="29" spans="2:5" s="51" customFormat="1" ht="34.5">
      <c r="B29" s="51" t="s">
        <v>479</v>
      </c>
      <c r="C29" s="55" t="s">
        <v>480</v>
      </c>
      <c r="D29" s="58" t="s">
        <v>481</v>
      </c>
      <c r="E29" s="58" t="s">
        <v>481</v>
      </c>
    </row>
    <row r="30" spans="2:5" s="51" customFormat="1" ht="18" customHeight="1">
      <c r="B30" s="66" t="s">
        <v>482</v>
      </c>
      <c r="C30" s="65"/>
      <c r="D30" s="67">
        <v>1240.05</v>
      </c>
      <c r="E30" s="63" t="s">
        <v>483</v>
      </c>
    </row>
    <row r="31" spans="2:5" s="51" customFormat="1" ht="22.4" customHeight="1">
      <c r="B31" s="51" t="s">
        <v>484</v>
      </c>
      <c r="C31" s="55" t="s">
        <v>485</v>
      </c>
      <c r="D31" s="59" t="s">
        <v>124</v>
      </c>
      <c r="E31" s="58" t="s">
        <v>124</v>
      </c>
    </row>
    <row r="32" spans="2:5" s="51" customFormat="1" ht="18" customHeight="1">
      <c r="B32" s="66"/>
      <c r="C32" s="65"/>
      <c r="D32" s="67"/>
      <c r="E32" s="63"/>
    </row>
    <row r="33" spans="2:5" s="51" customFormat="1"/>
    <row r="34" spans="2:5" s="51" customFormat="1" ht="12" thickBot="1">
      <c r="B34" s="57" t="s">
        <v>486</v>
      </c>
      <c r="C34" s="56"/>
      <c r="D34" s="56"/>
      <c r="E34" s="56"/>
    </row>
    <row r="35" spans="2:5" s="51" customFormat="1" ht="7.4" customHeight="1"/>
    <row r="36" spans="2:5" s="51" customFormat="1" ht="25">
      <c r="B36" s="51" t="s">
        <v>487</v>
      </c>
      <c r="C36" s="55" t="s">
        <v>488</v>
      </c>
      <c r="D36" s="59">
        <v>1323</v>
      </c>
      <c r="E36" s="60" t="s">
        <v>489</v>
      </c>
    </row>
    <row r="37" spans="2:5" s="51" customFormat="1">
      <c r="C37" s="55"/>
      <c r="D37" s="59"/>
      <c r="E37" s="60"/>
    </row>
    <row r="38" spans="2:5" s="51" customFormat="1">
      <c r="C38" s="55"/>
      <c r="D38" s="59"/>
      <c r="E38" s="60"/>
    </row>
    <row r="39" spans="2:5" s="51" customFormat="1">
      <c r="C39" s="55"/>
      <c r="D39" s="59"/>
      <c r="E39" s="60"/>
    </row>
    <row r="40" spans="2:5" s="51" customFormat="1">
      <c r="C40" s="55"/>
      <c r="D40" s="59"/>
      <c r="E40" s="60"/>
    </row>
    <row r="41" spans="2:5" s="51" customFormat="1" ht="5.15" customHeight="1">
      <c r="B41" s="62"/>
    </row>
    <row r="42" spans="2:5" s="51" customFormat="1" ht="12">
      <c r="B42" s="61" t="s">
        <v>490</v>
      </c>
    </row>
    <row r="43" spans="2:5" s="51" customFormat="1" ht="12">
      <c r="B43" s="61" t="s">
        <v>491</v>
      </c>
    </row>
    <row r="44" spans="2:5" s="51" customFormat="1" ht="12">
      <c r="B44" s="61" t="s">
        <v>492</v>
      </c>
    </row>
    <row r="45" spans="2:5" s="51" customFormat="1"/>
    <row r="46" spans="2:5" s="51" customFormat="1"/>
    <row r="47" spans="2:5" s="51" customFormat="1"/>
    <row r="48" spans="2:5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</sheetData>
  <mergeCells count="2">
    <mergeCell ref="B14:B17"/>
    <mergeCell ref="B18:B2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7"/>
  <sheetViews>
    <sheetView workbookViewId="0"/>
  </sheetViews>
  <sheetFormatPr defaultColWidth="8.81640625" defaultRowHeight="14.5"/>
  <cols>
    <col min="1" max="1" width="30" style="76" customWidth="1"/>
    <col min="2" max="2" width="11.453125" style="76" bestFit="1" customWidth="1"/>
    <col min="3" max="3" width="8.81640625" style="76"/>
    <col min="4" max="4" width="11.453125" style="76" bestFit="1" customWidth="1"/>
    <col min="5" max="8" width="17.1796875" style="76" customWidth="1"/>
    <col min="9" max="16384" width="8.81640625" style="76"/>
  </cols>
  <sheetData>
    <row r="1" spans="1:8" ht="19" thickBot="1">
      <c r="A1" s="343"/>
      <c r="B1" s="343"/>
      <c r="C1" s="343"/>
      <c r="D1" s="343"/>
      <c r="E1" s="343"/>
      <c r="F1" s="343"/>
      <c r="G1" s="343"/>
      <c r="H1" s="343"/>
    </row>
    <row r="2" spans="1:8" ht="19" thickBot="1">
      <c r="A2" s="582" t="s">
        <v>493</v>
      </c>
      <c r="B2" s="583"/>
      <c r="C2" s="583"/>
      <c r="D2" s="583"/>
      <c r="E2" s="583"/>
      <c r="F2" s="583"/>
      <c r="G2" s="583"/>
      <c r="H2" s="583"/>
    </row>
    <row r="3" spans="1:8" s="139" customFormat="1" ht="37">
      <c r="A3" s="584" t="s">
        <v>494</v>
      </c>
      <c r="B3" s="585" t="s">
        <v>495</v>
      </c>
      <c r="C3" s="586"/>
      <c r="D3" s="587"/>
      <c r="E3" s="344" t="s">
        <v>496</v>
      </c>
      <c r="F3" s="345" t="s">
        <v>78</v>
      </c>
      <c r="G3" s="344" t="s">
        <v>79</v>
      </c>
      <c r="H3" s="345" t="s">
        <v>80</v>
      </c>
    </row>
    <row r="4" spans="1:8" ht="19" thickBot="1">
      <c r="A4" s="584"/>
      <c r="B4" s="588"/>
      <c r="C4" s="589"/>
      <c r="D4" s="590"/>
      <c r="E4" s="346" t="s">
        <v>497</v>
      </c>
      <c r="F4" s="347" t="s">
        <v>498</v>
      </c>
      <c r="G4" s="348" t="s">
        <v>498</v>
      </c>
      <c r="H4" s="349" t="s">
        <v>498</v>
      </c>
    </row>
    <row r="5" spans="1:8" ht="19" thickBot="1">
      <c r="A5" s="350" t="s">
        <v>499</v>
      </c>
      <c r="B5" s="351">
        <v>0</v>
      </c>
      <c r="C5" s="352" t="s">
        <v>500</v>
      </c>
      <c r="D5" s="353">
        <v>9999</v>
      </c>
      <c r="E5" s="354">
        <v>3910</v>
      </c>
      <c r="F5" s="354">
        <v>5871</v>
      </c>
      <c r="G5" s="354">
        <v>7821</v>
      </c>
      <c r="H5" s="354">
        <v>8813</v>
      </c>
    </row>
    <row r="6" spans="1:8" ht="19" thickBot="1">
      <c r="A6" s="350" t="s">
        <v>501</v>
      </c>
      <c r="B6" s="355">
        <v>10000</v>
      </c>
      <c r="C6" s="356" t="s">
        <v>500</v>
      </c>
      <c r="D6" s="357">
        <v>19999</v>
      </c>
      <c r="E6" s="357">
        <v>5702</v>
      </c>
      <c r="F6" s="357">
        <v>8552</v>
      </c>
      <c r="G6" s="357">
        <v>11411</v>
      </c>
      <c r="H6" s="357">
        <v>12836</v>
      </c>
    </row>
    <row r="7" spans="1:8" ht="19" thickBot="1">
      <c r="A7" s="350" t="s">
        <v>502</v>
      </c>
      <c r="B7" s="358">
        <v>20000</v>
      </c>
      <c r="C7" s="359" t="s">
        <v>500</v>
      </c>
      <c r="D7" s="360">
        <v>29999</v>
      </c>
      <c r="E7" s="360">
        <v>8973</v>
      </c>
      <c r="F7" s="360">
        <v>13436</v>
      </c>
      <c r="G7" s="360">
        <v>17928</v>
      </c>
      <c r="H7" s="360">
        <v>20186</v>
      </c>
    </row>
    <row r="8" spans="1:8" ht="19" thickBot="1">
      <c r="A8" s="350" t="s">
        <v>503</v>
      </c>
      <c r="B8" s="355">
        <v>30000</v>
      </c>
      <c r="C8" s="356" t="s">
        <v>500</v>
      </c>
      <c r="D8" s="357">
        <v>39999</v>
      </c>
      <c r="E8" s="357">
        <v>11411</v>
      </c>
      <c r="F8" s="357">
        <v>17122</v>
      </c>
      <c r="G8" s="357">
        <v>22803</v>
      </c>
      <c r="H8" s="357">
        <v>25673</v>
      </c>
    </row>
    <row r="9" spans="1:8" ht="19" thickBot="1">
      <c r="A9" s="350" t="s">
        <v>504</v>
      </c>
      <c r="B9" s="358">
        <v>40000</v>
      </c>
      <c r="C9" s="359" t="s">
        <v>500</v>
      </c>
      <c r="D9" s="360">
        <v>59999</v>
      </c>
      <c r="E9" s="360">
        <v>14656</v>
      </c>
      <c r="F9" s="360">
        <v>21997</v>
      </c>
      <c r="G9" s="360">
        <v>29320</v>
      </c>
      <c r="H9" s="360">
        <v>32987</v>
      </c>
    </row>
    <row r="10" spans="1:8" ht="19" thickBot="1">
      <c r="A10" s="350" t="s">
        <v>505</v>
      </c>
      <c r="B10" s="355">
        <v>60000</v>
      </c>
      <c r="C10" s="356" t="s">
        <v>500</v>
      </c>
      <c r="D10" s="357">
        <v>89999</v>
      </c>
      <c r="E10" s="357">
        <v>19539</v>
      </c>
      <c r="F10" s="357">
        <v>29320</v>
      </c>
      <c r="G10" s="357">
        <v>39071</v>
      </c>
      <c r="H10" s="357">
        <v>43975</v>
      </c>
    </row>
    <row r="11" spans="1:8" ht="19" thickBot="1">
      <c r="A11" s="350" t="s">
        <v>506</v>
      </c>
      <c r="B11" s="358">
        <v>90000</v>
      </c>
      <c r="C11" s="359" t="s">
        <v>500</v>
      </c>
      <c r="D11" s="360">
        <v>119999</v>
      </c>
      <c r="E11" s="360">
        <v>23881</v>
      </c>
      <c r="F11" s="360">
        <v>35826</v>
      </c>
      <c r="G11" s="360">
        <v>47763</v>
      </c>
      <c r="H11" s="360">
        <v>53736</v>
      </c>
    </row>
    <row r="12" spans="1:8" ht="19" thickBot="1">
      <c r="A12" s="350" t="s">
        <v>507</v>
      </c>
      <c r="B12" s="355">
        <v>120000</v>
      </c>
      <c r="C12" s="356" t="s">
        <v>500</v>
      </c>
      <c r="D12" s="357">
        <v>149999</v>
      </c>
      <c r="E12" s="357">
        <v>28222</v>
      </c>
      <c r="F12" s="357">
        <v>42342</v>
      </c>
      <c r="G12" s="357">
        <v>56445</v>
      </c>
      <c r="H12" s="357">
        <v>63514</v>
      </c>
    </row>
    <row r="13" spans="1:8" ht="19" thickBot="1">
      <c r="A13" s="350" t="s">
        <v>508</v>
      </c>
      <c r="B13" s="358">
        <v>150000</v>
      </c>
      <c r="C13" s="359" t="s">
        <v>500</v>
      </c>
      <c r="D13" s="360">
        <v>179999</v>
      </c>
      <c r="E13" s="360">
        <v>32564</v>
      </c>
      <c r="F13" s="360">
        <v>48851</v>
      </c>
      <c r="G13" s="360">
        <v>65128</v>
      </c>
      <c r="H13" s="360">
        <v>73266</v>
      </c>
    </row>
    <row r="14" spans="1:8" ht="19" thickBot="1">
      <c r="A14" s="350" t="s">
        <v>509</v>
      </c>
      <c r="B14" s="361">
        <v>180000</v>
      </c>
      <c r="C14" s="362" t="s">
        <v>500</v>
      </c>
      <c r="D14" s="363">
        <v>249999</v>
      </c>
      <c r="E14" s="363">
        <v>36905</v>
      </c>
      <c r="F14" s="363">
        <v>55366</v>
      </c>
      <c r="G14" s="363">
        <v>73809</v>
      </c>
      <c r="H14" s="363">
        <v>83055</v>
      </c>
    </row>
    <row r="15" spans="1:8" ht="19" thickBot="1">
      <c r="A15" s="350" t="s">
        <v>510</v>
      </c>
      <c r="B15" s="358">
        <v>250000</v>
      </c>
      <c r="C15" s="359" t="s">
        <v>500</v>
      </c>
      <c r="D15" s="360">
        <v>349999</v>
      </c>
      <c r="E15" s="360">
        <v>41254</v>
      </c>
      <c r="F15" s="360">
        <v>61874</v>
      </c>
      <c r="G15" s="360">
        <v>82493</v>
      </c>
      <c r="H15" s="360">
        <v>92806</v>
      </c>
    </row>
    <row r="16" spans="1:8" ht="19" thickBot="1">
      <c r="A16" s="350" t="s">
        <v>511</v>
      </c>
      <c r="B16" s="364">
        <v>350000</v>
      </c>
      <c r="C16" s="365" t="s">
        <v>500</v>
      </c>
      <c r="D16" s="366">
        <v>500000</v>
      </c>
      <c r="E16" s="366">
        <v>45596</v>
      </c>
      <c r="F16" s="366">
        <v>68391</v>
      </c>
      <c r="G16" s="366">
        <v>91173</v>
      </c>
      <c r="H16" s="366">
        <v>102595</v>
      </c>
    </row>
    <row r="17" spans="1:8" ht="19" thickBot="1">
      <c r="A17" s="350" t="s">
        <v>512</v>
      </c>
      <c r="B17" s="367"/>
      <c r="C17" s="368"/>
      <c r="D17" s="368"/>
      <c r="E17" s="580" t="s">
        <v>513</v>
      </c>
      <c r="F17" s="581"/>
      <c r="G17" s="581"/>
      <c r="H17" s="581"/>
    </row>
  </sheetData>
  <mergeCells count="4">
    <mergeCell ref="E17:H17"/>
    <mergeCell ref="A2:H2"/>
    <mergeCell ref="A3:A4"/>
    <mergeCell ref="B3:D4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7"/>
  <sheetViews>
    <sheetView workbookViewId="0">
      <selection activeCell="E5" sqref="E5:H16"/>
    </sheetView>
  </sheetViews>
  <sheetFormatPr defaultColWidth="8.81640625" defaultRowHeight="14.5"/>
  <cols>
    <col min="1" max="1" width="30.26953125" style="76" customWidth="1"/>
    <col min="2" max="2" width="10" style="76" bestFit="1" customWidth="1"/>
    <col min="3" max="3" width="8.81640625" style="76"/>
    <col min="4" max="4" width="10" style="76" bestFit="1" customWidth="1"/>
    <col min="5" max="5" width="11.7265625" style="76" customWidth="1"/>
    <col min="6" max="8" width="11.26953125" style="76" bestFit="1" customWidth="1"/>
    <col min="9" max="10" width="8.81640625" style="76"/>
    <col min="11" max="13" width="10.1796875" style="76" bestFit="1" customWidth="1"/>
    <col min="14" max="16384" width="8.81640625" style="76"/>
  </cols>
  <sheetData>
    <row r="1" spans="1:13" ht="15" thickBot="1"/>
    <row r="2" spans="1:13" ht="19" thickBot="1">
      <c r="A2" s="582" t="s">
        <v>514</v>
      </c>
      <c r="B2" s="583"/>
      <c r="C2" s="583"/>
      <c r="D2" s="583"/>
      <c r="E2" s="583"/>
      <c r="F2" s="583"/>
      <c r="G2" s="583"/>
      <c r="H2" s="583"/>
    </row>
    <row r="3" spans="1:13" ht="55.5">
      <c r="A3" s="591" t="s">
        <v>494</v>
      </c>
      <c r="B3" s="585" t="s">
        <v>495</v>
      </c>
      <c r="C3" s="586">
        <v>0</v>
      </c>
      <c r="D3" s="587">
        <v>0</v>
      </c>
      <c r="E3" s="369" t="s">
        <v>496</v>
      </c>
      <c r="F3" s="370" t="s">
        <v>78</v>
      </c>
      <c r="G3" s="369" t="s">
        <v>79</v>
      </c>
      <c r="H3" s="370" t="s">
        <v>80</v>
      </c>
    </row>
    <row r="4" spans="1:13" ht="19" thickBot="1">
      <c r="A4" s="591"/>
      <c r="B4" s="588"/>
      <c r="C4" s="589"/>
      <c r="D4" s="590"/>
      <c r="E4" s="346" t="s">
        <v>497</v>
      </c>
      <c r="F4" s="347" t="s">
        <v>498</v>
      </c>
      <c r="G4" s="348" t="s">
        <v>498</v>
      </c>
      <c r="H4" s="349" t="s">
        <v>498</v>
      </c>
    </row>
    <row r="5" spans="1:13" ht="18.5">
      <c r="A5" s="371" t="s">
        <v>515</v>
      </c>
      <c r="B5" s="351">
        <v>0</v>
      </c>
      <c r="C5" s="352" t="s">
        <v>500</v>
      </c>
      <c r="D5" s="353">
        <v>3999</v>
      </c>
      <c r="E5" s="372">
        <v>3910</v>
      </c>
      <c r="F5" s="372">
        <v>5871</v>
      </c>
      <c r="G5" s="372">
        <v>7821</v>
      </c>
      <c r="H5" s="372">
        <v>8813</v>
      </c>
    </row>
    <row r="6" spans="1:13" ht="18.5">
      <c r="A6" s="373" t="s">
        <v>516</v>
      </c>
      <c r="B6" s="355">
        <v>4000</v>
      </c>
      <c r="C6" s="356" t="s">
        <v>500</v>
      </c>
      <c r="D6" s="357">
        <v>8999</v>
      </c>
      <c r="E6" s="374">
        <v>5702</v>
      </c>
      <c r="F6" s="374">
        <v>8552</v>
      </c>
      <c r="G6" s="374">
        <v>11411</v>
      </c>
      <c r="H6" s="374">
        <v>12836</v>
      </c>
    </row>
    <row r="7" spans="1:13" ht="18.5">
      <c r="A7" s="373" t="s">
        <v>517</v>
      </c>
      <c r="B7" s="358">
        <v>9000</v>
      </c>
      <c r="C7" s="359" t="s">
        <v>500</v>
      </c>
      <c r="D7" s="360">
        <v>14999</v>
      </c>
      <c r="E7" s="375">
        <v>8973</v>
      </c>
      <c r="F7" s="375">
        <v>13436</v>
      </c>
      <c r="G7" s="375">
        <v>17928</v>
      </c>
      <c r="H7" s="375">
        <v>20186</v>
      </c>
      <c r="K7" s="454"/>
    </row>
    <row r="8" spans="1:13" ht="18.5">
      <c r="A8" s="373" t="s">
        <v>518</v>
      </c>
      <c r="B8" s="355">
        <v>15000</v>
      </c>
      <c r="C8" s="356" t="s">
        <v>500</v>
      </c>
      <c r="D8" s="357">
        <v>21999</v>
      </c>
      <c r="E8" s="374">
        <v>11411</v>
      </c>
      <c r="F8" s="374">
        <v>17122</v>
      </c>
      <c r="G8" s="374">
        <v>22803</v>
      </c>
      <c r="H8" s="374">
        <v>25673</v>
      </c>
      <c r="K8" s="454"/>
    </row>
    <row r="9" spans="1:13" ht="18.5">
      <c r="A9" s="373" t="s">
        <v>519</v>
      </c>
      <c r="B9" s="358">
        <v>22000</v>
      </c>
      <c r="C9" s="359" t="s">
        <v>500</v>
      </c>
      <c r="D9" s="360">
        <v>29999</v>
      </c>
      <c r="E9" s="375">
        <v>14656</v>
      </c>
      <c r="F9" s="375">
        <v>21997</v>
      </c>
      <c r="G9" s="375">
        <v>29320</v>
      </c>
      <c r="H9" s="375">
        <v>32987</v>
      </c>
      <c r="K9" s="454"/>
      <c r="L9" s="454"/>
      <c r="M9" s="454"/>
    </row>
    <row r="10" spans="1:13" ht="18.5">
      <c r="A10" s="373" t="s">
        <v>520</v>
      </c>
      <c r="B10" s="355">
        <v>30000</v>
      </c>
      <c r="C10" s="356" t="s">
        <v>500</v>
      </c>
      <c r="D10" s="357">
        <v>44999</v>
      </c>
      <c r="E10" s="374">
        <v>19539</v>
      </c>
      <c r="F10" s="374">
        <v>29320</v>
      </c>
      <c r="G10" s="374">
        <v>39071</v>
      </c>
      <c r="H10" s="374">
        <v>43975</v>
      </c>
      <c r="K10" s="454"/>
    </row>
    <row r="11" spans="1:13" ht="18.5">
      <c r="A11" s="373" t="s">
        <v>521</v>
      </c>
      <c r="B11" s="358">
        <v>45000</v>
      </c>
      <c r="C11" s="359" t="s">
        <v>500</v>
      </c>
      <c r="D11" s="360">
        <v>59999</v>
      </c>
      <c r="E11" s="375">
        <v>23881</v>
      </c>
      <c r="F11" s="375">
        <v>35826</v>
      </c>
      <c r="G11" s="375">
        <v>47763</v>
      </c>
      <c r="H11" s="375">
        <v>53736</v>
      </c>
      <c r="K11" s="454"/>
    </row>
    <row r="12" spans="1:13" ht="18.5">
      <c r="A12" s="373" t="s">
        <v>522</v>
      </c>
      <c r="B12" s="355">
        <v>60000</v>
      </c>
      <c r="C12" s="356" t="s">
        <v>500</v>
      </c>
      <c r="D12" s="357">
        <v>89999</v>
      </c>
      <c r="E12" s="374">
        <v>28222</v>
      </c>
      <c r="F12" s="374">
        <v>42342</v>
      </c>
      <c r="G12" s="374">
        <v>56445</v>
      </c>
      <c r="H12" s="374">
        <v>63514</v>
      </c>
      <c r="K12" s="454"/>
    </row>
    <row r="13" spans="1:13" ht="18.5">
      <c r="A13" s="373" t="s">
        <v>523</v>
      </c>
      <c r="B13" s="358">
        <v>90000</v>
      </c>
      <c r="C13" s="359" t="s">
        <v>500</v>
      </c>
      <c r="D13" s="360">
        <v>119999</v>
      </c>
      <c r="E13" s="375">
        <v>32564</v>
      </c>
      <c r="F13" s="375">
        <v>48851</v>
      </c>
      <c r="G13" s="375">
        <v>65128</v>
      </c>
      <c r="H13" s="375">
        <v>73266</v>
      </c>
      <c r="K13" s="454"/>
    </row>
    <row r="14" spans="1:13" ht="18.5">
      <c r="A14" s="373" t="s">
        <v>524</v>
      </c>
      <c r="B14" s="355">
        <v>120000</v>
      </c>
      <c r="C14" s="356" t="s">
        <v>500</v>
      </c>
      <c r="D14" s="357">
        <v>149999</v>
      </c>
      <c r="E14" s="374">
        <v>36905</v>
      </c>
      <c r="F14" s="374">
        <v>55366</v>
      </c>
      <c r="G14" s="374">
        <v>73809</v>
      </c>
      <c r="H14" s="374">
        <v>83055</v>
      </c>
      <c r="K14" s="454"/>
    </row>
    <row r="15" spans="1:13" ht="18.5">
      <c r="A15" s="373" t="s">
        <v>525</v>
      </c>
      <c r="B15" s="358">
        <v>150000</v>
      </c>
      <c r="C15" s="359" t="s">
        <v>500</v>
      </c>
      <c r="D15" s="360">
        <v>179999</v>
      </c>
      <c r="E15" s="375">
        <v>41254</v>
      </c>
      <c r="F15" s="375">
        <v>61874</v>
      </c>
      <c r="G15" s="375">
        <v>82493</v>
      </c>
      <c r="H15" s="375">
        <v>92806</v>
      </c>
      <c r="K15" s="454"/>
    </row>
    <row r="16" spans="1:13" ht="19" thickBot="1">
      <c r="A16" s="373" t="s">
        <v>526</v>
      </c>
      <c r="B16" s="361">
        <v>180000</v>
      </c>
      <c r="C16" s="362" t="s">
        <v>500</v>
      </c>
      <c r="D16" s="363">
        <v>250000</v>
      </c>
      <c r="E16" s="376">
        <v>45596</v>
      </c>
      <c r="F16" s="376">
        <v>68391</v>
      </c>
      <c r="G16" s="376">
        <v>91173</v>
      </c>
      <c r="H16" s="376">
        <v>102595</v>
      </c>
      <c r="K16" s="454"/>
    </row>
    <row r="17" spans="1:8" ht="19" thickBot="1">
      <c r="A17" s="377" t="s">
        <v>527</v>
      </c>
      <c r="B17" s="367" t="s">
        <v>528</v>
      </c>
      <c r="C17" s="368"/>
      <c r="D17" s="378"/>
      <c r="E17" s="580" t="s">
        <v>513</v>
      </c>
      <c r="F17" s="581"/>
      <c r="G17" s="581"/>
      <c r="H17" s="581"/>
    </row>
  </sheetData>
  <mergeCells count="4">
    <mergeCell ref="E17:H17"/>
    <mergeCell ref="A2:H2"/>
    <mergeCell ref="A3:A4"/>
    <mergeCell ref="B3:D4"/>
  </mergeCells>
  <pageMargins left="0.7" right="0.7" top="0.75" bottom="0.75" header="0.3" footer="0.3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3"/>
  <sheetViews>
    <sheetView zoomScale="130" zoomScaleNormal="130" workbookViewId="0"/>
  </sheetViews>
  <sheetFormatPr defaultColWidth="8.81640625" defaultRowHeight="10"/>
  <cols>
    <col min="1" max="1" width="1.7265625" style="1" customWidth="1"/>
    <col min="2" max="2" width="25.26953125" style="1" customWidth="1"/>
    <col min="3" max="4" width="8.81640625" style="1"/>
    <col min="5" max="5" width="1.7265625" style="1" customWidth="1"/>
    <col min="6" max="7" width="15.7265625" style="1" customWidth="1"/>
    <col min="8" max="8" width="25.81640625" style="1" customWidth="1"/>
    <col min="9" max="9" width="15.7265625" style="1" customWidth="1"/>
    <col min="10" max="10" width="11.453125" style="1" customWidth="1"/>
    <col min="11" max="11" width="13.7265625" style="1" customWidth="1"/>
    <col min="12" max="12" width="15.7265625" style="1" customWidth="1"/>
    <col min="13" max="13" width="2.81640625" style="1" customWidth="1"/>
    <col min="14" max="14" width="11.26953125" style="1" customWidth="1"/>
    <col min="15" max="16384" width="8.81640625" style="1"/>
  </cols>
  <sheetData>
    <row r="1" spans="1:14" ht="14.15" customHeight="1">
      <c r="F1" s="112"/>
      <c r="G1" s="112"/>
      <c r="H1" s="379"/>
      <c r="I1" s="379"/>
      <c r="J1" s="112"/>
      <c r="K1" s="112"/>
      <c r="L1" s="112"/>
    </row>
    <row r="2" spans="1:14" ht="18">
      <c r="B2" s="11" t="s">
        <v>89</v>
      </c>
      <c r="F2" s="112"/>
      <c r="G2" s="112"/>
      <c r="H2" s="326"/>
      <c r="I2" s="326"/>
      <c r="J2" s="112"/>
      <c r="K2" s="112"/>
      <c r="L2" s="112"/>
    </row>
    <row r="3" spans="1:14" ht="14.15" customHeight="1">
      <c r="F3" s="112"/>
      <c r="G3" s="112"/>
      <c r="H3" s="326"/>
      <c r="I3" s="326"/>
      <c r="J3" s="112"/>
      <c r="K3" s="112"/>
      <c r="L3" s="112"/>
    </row>
    <row r="4" spans="1:14" ht="13.5">
      <c r="B4" s="7"/>
      <c r="C4" s="7"/>
      <c r="D4" s="7"/>
      <c r="E4" s="14"/>
      <c r="F4" s="8" t="s">
        <v>529</v>
      </c>
      <c r="G4" s="8"/>
      <c r="H4" s="8" t="s">
        <v>529</v>
      </c>
      <c r="I4" s="8"/>
      <c r="J4" s="8"/>
      <c r="K4" s="8"/>
      <c r="L4" s="8"/>
      <c r="N4" s="8"/>
    </row>
    <row r="5" spans="1:14" s="2" customFormat="1" ht="12" customHeight="1">
      <c r="A5" s="1"/>
      <c r="B5" s="8"/>
      <c r="C5" s="8"/>
      <c r="D5" s="8"/>
      <c r="E5" s="14"/>
      <c r="F5" s="271" t="s">
        <v>97</v>
      </c>
      <c r="G5" s="271" t="s">
        <v>530</v>
      </c>
      <c r="H5" s="271" t="s">
        <v>97</v>
      </c>
      <c r="I5" s="271" t="s">
        <v>531</v>
      </c>
      <c r="J5" s="271"/>
      <c r="K5" s="271" t="s">
        <v>532</v>
      </c>
      <c r="L5" s="592" t="s">
        <v>28</v>
      </c>
      <c r="N5" s="592" t="s">
        <v>49</v>
      </c>
    </row>
    <row r="6" spans="1:14" s="2" customFormat="1" ht="15" customHeight="1">
      <c r="A6" s="1"/>
      <c r="B6" s="271"/>
      <c r="C6" s="271"/>
      <c r="D6" s="271"/>
      <c r="E6" s="14"/>
      <c r="F6" s="271" t="s">
        <v>533</v>
      </c>
      <c r="G6" s="271" t="s">
        <v>534</v>
      </c>
      <c r="H6" s="271" t="s">
        <v>535</v>
      </c>
      <c r="I6" s="271" t="s">
        <v>534</v>
      </c>
      <c r="J6" s="271" t="s">
        <v>536</v>
      </c>
      <c r="K6" s="17" t="s">
        <v>340</v>
      </c>
      <c r="L6" s="592"/>
      <c r="N6" s="592"/>
    </row>
    <row r="7" spans="1:14" s="2" customFormat="1" ht="16.399999999999999" customHeight="1">
      <c r="A7" s="1"/>
      <c r="B7" s="8"/>
      <c r="C7" s="8" t="s">
        <v>108</v>
      </c>
      <c r="D7" s="8"/>
      <c r="E7" s="14"/>
      <c r="F7" s="271" t="s">
        <v>537</v>
      </c>
      <c r="G7" s="271" t="s">
        <v>538</v>
      </c>
      <c r="H7" s="271" t="s">
        <v>539</v>
      </c>
      <c r="I7" s="271" t="s">
        <v>538</v>
      </c>
      <c r="J7" s="271" t="s">
        <v>540</v>
      </c>
      <c r="K7" s="271" t="s">
        <v>541</v>
      </c>
      <c r="L7" s="271" t="s">
        <v>542</v>
      </c>
      <c r="N7" s="267" t="s">
        <v>101</v>
      </c>
    </row>
    <row r="8" spans="1:14" s="2" customFormat="1" ht="10.5">
      <c r="A8" s="1"/>
      <c r="B8" s="271" t="s">
        <v>116</v>
      </c>
      <c r="C8" s="271" t="s">
        <v>117</v>
      </c>
      <c r="D8" s="271" t="s">
        <v>118</v>
      </c>
      <c r="E8" s="14"/>
      <c r="F8" s="271" t="s">
        <v>235</v>
      </c>
      <c r="G8" s="271" t="s">
        <v>121</v>
      </c>
      <c r="H8" s="271" t="s">
        <v>235</v>
      </c>
      <c r="I8" s="271" t="s">
        <v>121</v>
      </c>
      <c r="J8" s="271" t="s">
        <v>121</v>
      </c>
      <c r="K8" s="271" t="s">
        <v>121</v>
      </c>
      <c r="L8" s="271" t="s">
        <v>235</v>
      </c>
      <c r="N8" s="271" t="s">
        <v>543</v>
      </c>
    </row>
    <row r="9" spans="1:14" ht="5.15" customHeight="1"/>
    <row r="10" spans="1:14" ht="16" thickBot="1">
      <c r="B10" s="13" t="s">
        <v>122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customFormat="1" ht="5.15" customHeight="1"/>
    <row r="12" spans="1:14" ht="10.4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19">
        <v>2436</v>
      </c>
      <c r="G12" s="19">
        <v>1086</v>
      </c>
      <c r="H12" s="19">
        <v>2924</v>
      </c>
      <c r="I12" s="19">
        <v>1304</v>
      </c>
      <c r="J12" s="19">
        <v>819</v>
      </c>
      <c r="K12" s="19">
        <v>6040</v>
      </c>
      <c r="L12" s="15" t="s">
        <v>124</v>
      </c>
      <c r="N12" s="186">
        <v>3060</v>
      </c>
    </row>
    <row r="13" spans="1:14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4">
        <v>3570</v>
      </c>
      <c r="G13" s="4">
        <v>1587</v>
      </c>
      <c r="H13" s="4">
        <v>4284</v>
      </c>
      <c r="I13" s="4">
        <v>1903</v>
      </c>
      <c r="J13" s="4">
        <v>1185</v>
      </c>
      <c r="K13" s="4">
        <v>7108</v>
      </c>
      <c r="L13" s="15" t="s">
        <v>124</v>
      </c>
      <c r="N13" s="230">
        <v>4472</v>
      </c>
    </row>
    <row r="14" spans="1:14" ht="12" customHeight="1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4">
        <v>5540</v>
      </c>
      <c r="G14" s="4">
        <v>2461</v>
      </c>
      <c r="H14" s="4">
        <v>6647</v>
      </c>
      <c r="I14" s="4">
        <v>2954</v>
      </c>
      <c r="J14" s="4">
        <v>1854</v>
      </c>
      <c r="K14" s="4">
        <v>7893</v>
      </c>
      <c r="L14" s="15" t="s">
        <v>124</v>
      </c>
      <c r="N14" s="230">
        <v>6943</v>
      </c>
    </row>
    <row r="15" spans="1:14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4">
        <v>7409</v>
      </c>
      <c r="G15" s="4">
        <v>3296</v>
      </c>
      <c r="H15" s="4">
        <v>8890</v>
      </c>
      <c r="I15" s="4">
        <v>3955</v>
      </c>
      <c r="J15" s="4">
        <v>2470</v>
      </c>
      <c r="K15" s="4">
        <v>9210</v>
      </c>
      <c r="L15" s="15" t="s">
        <v>124</v>
      </c>
      <c r="N15" s="230">
        <v>9296</v>
      </c>
    </row>
    <row r="16" spans="1:14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4">
        <v>9296</v>
      </c>
      <c r="G16" s="4">
        <v>4130</v>
      </c>
      <c r="H16" s="4">
        <v>11155</v>
      </c>
      <c r="I16" s="4">
        <v>4956</v>
      </c>
      <c r="J16" s="4">
        <v>3104</v>
      </c>
      <c r="K16" s="4">
        <v>11039</v>
      </c>
      <c r="L16" s="15" t="s">
        <v>124</v>
      </c>
      <c r="N16" s="230">
        <v>11649</v>
      </c>
    </row>
    <row r="17" spans="2:17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4">
        <v>12399</v>
      </c>
      <c r="G17" s="4">
        <v>5506</v>
      </c>
      <c r="H17" s="4">
        <v>14878</v>
      </c>
      <c r="I17" s="4">
        <v>6608</v>
      </c>
      <c r="J17" s="4">
        <v>4138</v>
      </c>
      <c r="K17" s="4">
        <v>13148</v>
      </c>
      <c r="L17" s="15" t="s">
        <v>124</v>
      </c>
      <c r="N17" s="230">
        <v>15530</v>
      </c>
    </row>
    <row r="18" spans="2:17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4">
        <v>15201</v>
      </c>
      <c r="G18" s="4">
        <v>6758</v>
      </c>
      <c r="H18" s="4">
        <v>18241</v>
      </c>
      <c r="I18" s="4">
        <v>8111</v>
      </c>
      <c r="J18" s="4">
        <v>5073</v>
      </c>
      <c r="K18" s="4">
        <v>15242</v>
      </c>
      <c r="L18" s="15" t="s">
        <v>124</v>
      </c>
      <c r="N18" s="230">
        <v>19060</v>
      </c>
    </row>
    <row r="19" spans="2:17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4">
        <v>18021</v>
      </c>
      <c r="G19" s="4">
        <v>8011</v>
      </c>
      <c r="H19" s="4">
        <v>21625</v>
      </c>
      <c r="I19" s="4">
        <v>9610</v>
      </c>
      <c r="J19" s="4">
        <v>6006</v>
      </c>
      <c r="K19" s="4">
        <v>17346</v>
      </c>
      <c r="L19" s="15" t="s">
        <v>124</v>
      </c>
      <c r="N19" s="230">
        <v>22589</v>
      </c>
    </row>
    <row r="20" spans="2:17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4">
        <v>20558</v>
      </c>
      <c r="G20" s="4">
        <v>9136</v>
      </c>
      <c r="H20" s="4">
        <v>24668</v>
      </c>
      <c r="I20" s="4">
        <v>10964</v>
      </c>
      <c r="J20" s="4">
        <v>6860</v>
      </c>
      <c r="K20" s="4">
        <v>18406</v>
      </c>
      <c r="L20" s="15" t="s">
        <v>124</v>
      </c>
      <c r="N20" s="230">
        <v>25767</v>
      </c>
    </row>
    <row r="21" spans="2:17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4">
        <v>23379</v>
      </c>
      <c r="G21" s="4">
        <v>10387</v>
      </c>
      <c r="H21" s="4">
        <v>28053</v>
      </c>
      <c r="I21" s="4">
        <v>12464</v>
      </c>
      <c r="J21" s="4">
        <v>7794</v>
      </c>
      <c r="K21" s="4">
        <v>20499</v>
      </c>
      <c r="L21" s="15" t="s">
        <v>124</v>
      </c>
      <c r="N21" s="230">
        <v>29296</v>
      </c>
    </row>
    <row r="22" spans="2:17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4">
        <v>26182</v>
      </c>
      <c r="G22" s="4">
        <v>11638</v>
      </c>
      <c r="H22" s="4">
        <v>31418</v>
      </c>
      <c r="I22" s="4">
        <v>13968</v>
      </c>
      <c r="J22" s="4">
        <v>8729</v>
      </c>
      <c r="K22" s="4">
        <v>23661</v>
      </c>
      <c r="L22" s="15" t="s">
        <v>124</v>
      </c>
      <c r="N22" s="230">
        <v>32826</v>
      </c>
    </row>
    <row r="23" spans="2:17">
      <c r="B23" s="3" t="str">
        <f t="shared" si="0"/>
        <v>Muni / City Pop: 180,000 - 249,999</v>
      </c>
      <c r="C23" s="3">
        <v>180000</v>
      </c>
      <c r="D23" s="3">
        <v>249999</v>
      </c>
      <c r="F23" s="4">
        <v>29001</v>
      </c>
      <c r="G23" s="4">
        <v>12890</v>
      </c>
      <c r="H23" s="4">
        <v>34801</v>
      </c>
      <c r="I23" s="4">
        <v>15467</v>
      </c>
      <c r="J23" s="4">
        <v>9662</v>
      </c>
      <c r="K23" s="4">
        <v>26806</v>
      </c>
      <c r="L23" s="15" t="s">
        <v>124</v>
      </c>
      <c r="N23" s="230">
        <v>36357</v>
      </c>
      <c r="P23" s="4"/>
    </row>
    <row r="24" spans="2:17">
      <c r="B24" s="3" t="str">
        <f>"Muni / City Pop: "&amp;TEXT(C24,"#,0")</f>
        <v>Muni / City Pop: 250,000</v>
      </c>
      <c r="C24" s="16">
        <v>250000</v>
      </c>
      <c r="D24" s="6" t="s">
        <v>123</v>
      </c>
      <c r="F24" s="15" t="s">
        <v>124</v>
      </c>
      <c r="G24" s="15" t="s">
        <v>124</v>
      </c>
      <c r="H24" s="15" t="s">
        <v>124</v>
      </c>
      <c r="I24" s="15" t="s">
        <v>124</v>
      </c>
      <c r="J24" s="15" t="s">
        <v>124</v>
      </c>
      <c r="K24" s="15" t="s">
        <v>124</v>
      </c>
      <c r="L24" s="15" t="s">
        <v>124</v>
      </c>
      <c r="N24" s="15" t="s">
        <v>124</v>
      </c>
      <c r="P24" s="451"/>
      <c r="Q24" s="451"/>
    </row>
    <row r="26" spans="2:17" ht="16" thickBot="1">
      <c r="B26" s="13" t="s">
        <v>125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7" customFormat="1" ht="5.15" customHeight="1"/>
    <row r="28" spans="2:17" ht="10.4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19">
        <v>2436</v>
      </c>
      <c r="G28" s="19">
        <v>1086</v>
      </c>
      <c r="H28" s="19">
        <v>2924</v>
      </c>
      <c r="I28" s="19">
        <v>1304</v>
      </c>
      <c r="J28" s="19">
        <v>819</v>
      </c>
      <c r="K28" s="19">
        <v>1302</v>
      </c>
      <c r="L28" s="15" t="s">
        <v>124</v>
      </c>
      <c r="N28" s="186">
        <v>3060</v>
      </c>
    </row>
    <row r="29" spans="2:17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4">
        <v>3570</v>
      </c>
      <c r="G29" s="4">
        <v>1587</v>
      </c>
      <c r="H29" s="4">
        <v>4284</v>
      </c>
      <c r="I29" s="4">
        <v>1903</v>
      </c>
      <c r="J29" s="4">
        <v>1185</v>
      </c>
      <c r="K29" s="4">
        <v>1902</v>
      </c>
      <c r="L29" s="15" t="s">
        <v>124</v>
      </c>
      <c r="N29" s="230">
        <v>4472</v>
      </c>
    </row>
    <row r="30" spans="2:17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4">
        <v>5724</v>
      </c>
      <c r="G30" s="4">
        <v>2544</v>
      </c>
      <c r="H30" s="4">
        <v>6869</v>
      </c>
      <c r="I30" s="4">
        <v>3053</v>
      </c>
      <c r="J30" s="4">
        <v>1902</v>
      </c>
      <c r="K30" s="4">
        <v>3054</v>
      </c>
      <c r="L30" s="15" t="s">
        <v>124</v>
      </c>
      <c r="N30" s="230">
        <v>7178</v>
      </c>
    </row>
    <row r="31" spans="2:17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4">
        <v>7226</v>
      </c>
      <c r="G31" s="4">
        <v>3211</v>
      </c>
      <c r="H31" s="4">
        <v>8671</v>
      </c>
      <c r="I31" s="4">
        <v>3855</v>
      </c>
      <c r="J31" s="4">
        <v>2402</v>
      </c>
      <c r="K31" s="4">
        <v>3856</v>
      </c>
      <c r="L31" s="15" t="s">
        <v>124</v>
      </c>
      <c r="N31" s="230">
        <v>9060</v>
      </c>
    </row>
    <row r="32" spans="2:17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4">
        <v>9296</v>
      </c>
      <c r="G32" s="4">
        <v>4130</v>
      </c>
      <c r="H32" s="4">
        <v>11155</v>
      </c>
      <c r="I32" s="4">
        <v>4956</v>
      </c>
      <c r="J32" s="4">
        <v>3104</v>
      </c>
      <c r="K32" s="4">
        <v>4956</v>
      </c>
      <c r="L32" s="15" t="s">
        <v>124</v>
      </c>
      <c r="N32" s="230">
        <v>11649</v>
      </c>
    </row>
    <row r="33" spans="2:14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4">
        <v>12399</v>
      </c>
      <c r="G33" s="4">
        <v>5506</v>
      </c>
      <c r="H33" s="4">
        <v>14878</v>
      </c>
      <c r="I33" s="4">
        <v>6608</v>
      </c>
      <c r="J33" s="4">
        <v>4138</v>
      </c>
      <c r="K33" s="4">
        <v>6608</v>
      </c>
      <c r="L33" s="15" t="s">
        <v>124</v>
      </c>
      <c r="N33" s="230">
        <v>15530</v>
      </c>
    </row>
    <row r="34" spans="2:14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4">
        <v>15201</v>
      </c>
      <c r="G34" s="4">
        <v>6758</v>
      </c>
      <c r="H34" s="4">
        <v>18241</v>
      </c>
      <c r="I34" s="4">
        <v>8111</v>
      </c>
      <c r="J34" s="4">
        <v>5073</v>
      </c>
      <c r="K34" s="4">
        <v>8110</v>
      </c>
      <c r="L34" s="15" t="s">
        <v>124</v>
      </c>
      <c r="N34" s="230">
        <v>19060</v>
      </c>
    </row>
    <row r="35" spans="2:14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4">
        <v>17921</v>
      </c>
      <c r="G35" s="4">
        <v>7967</v>
      </c>
      <c r="H35" s="4">
        <v>21505</v>
      </c>
      <c r="I35" s="4">
        <v>9563</v>
      </c>
      <c r="J35" s="4">
        <v>5974</v>
      </c>
      <c r="K35" s="4">
        <v>9563</v>
      </c>
      <c r="L35" s="15" t="s">
        <v>124</v>
      </c>
      <c r="N35" s="230">
        <v>22473</v>
      </c>
    </row>
    <row r="36" spans="2:14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4">
        <v>20741</v>
      </c>
      <c r="G36" s="4">
        <v>9219</v>
      </c>
      <c r="H36" s="4">
        <v>24890</v>
      </c>
      <c r="I36" s="4">
        <v>11063</v>
      </c>
      <c r="J36" s="4">
        <v>6909</v>
      </c>
      <c r="K36" s="4">
        <v>11064</v>
      </c>
      <c r="L36" s="15" t="s">
        <v>124</v>
      </c>
      <c r="N36" s="230">
        <v>26002</v>
      </c>
    </row>
    <row r="37" spans="2:14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4">
        <v>23379</v>
      </c>
      <c r="G37" s="4">
        <v>10387</v>
      </c>
      <c r="H37" s="4">
        <v>28053</v>
      </c>
      <c r="I37" s="4">
        <v>12464</v>
      </c>
      <c r="J37" s="4">
        <v>7794</v>
      </c>
      <c r="K37" s="4">
        <v>12466</v>
      </c>
      <c r="L37" s="15" t="s">
        <v>124</v>
      </c>
      <c r="N37" s="230">
        <v>29296</v>
      </c>
    </row>
    <row r="38" spans="2:14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4">
        <v>26182</v>
      </c>
      <c r="G38" s="4">
        <v>11638</v>
      </c>
      <c r="H38" s="4">
        <v>31418</v>
      </c>
      <c r="I38" s="4">
        <v>13968</v>
      </c>
      <c r="J38" s="4">
        <v>8729</v>
      </c>
      <c r="K38" s="4">
        <v>13968</v>
      </c>
      <c r="L38" s="15" t="s">
        <v>124</v>
      </c>
      <c r="N38" s="230">
        <v>32826</v>
      </c>
    </row>
    <row r="39" spans="2:14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4">
        <v>29001</v>
      </c>
      <c r="G39" s="4">
        <v>12890</v>
      </c>
      <c r="H39" s="4">
        <v>34801</v>
      </c>
      <c r="I39" s="4">
        <v>15467</v>
      </c>
      <c r="J39" s="4">
        <v>9662</v>
      </c>
      <c r="K39" s="4">
        <v>15468</v>
      </c>
      <c r="L39" s="15" t="s">
        <v>124</v>
      </c>
      <c r="N39" s="230">
        <v>36357</v>
      </c>
    </row>
    <row r="40" spans="2:14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4">
        <v>33358</v>
      </c>
      <c r="G40" s="4">
        <v>14817</v>
      </c>
      <c r="H40" s="4">
        <v>40028</v>
      </c>
      <c r="I40" s="4">
        <v>17781</v>
      </c>
      <c r="J40" s="4">
        <v>11112</v>
      </c>
      <c r="K40" s="4">
        <v>17788</v>
      </c>
      <c r="L40" s="15" t="s">
        <v>124</v>
      </c>
      <c r="N40" s="230">
        <v>41815</v>
      </c>
    </row>
    <row r="41" spans="2:14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4">
        <v>38362</v>
      </c>
      <c r="G41" s="4">
        <v>17037</v>
      </c>
      <c r="H41" s="4">
        <v>46035</v>
      </c>
      <c r="I41" s="4">
        <v>20445</v>
      </c>
      <c r="J41" s="4">
        <v>12782</v>
      </c>
      <c r="K41" s="4">
        <v>20458</v>
      </c>
      <c r="L41" s="15" t="s">
        <v>124</v>
      </c>
      <c r="N41" s="230">
        <v>48096</v>
      </c>
    </row>
    <row r="42" spans="2:14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4">
        <v>44119</v>
      </c>
      <c r="G42" s="4">
        <v>19589</v>
      </c>
      <c r="H42" s="4">
        <v>52942</v>
      </c>
      <c r="I42" s="455">
        <v>23507</v>
      </c>
      <c r="J42" s="4">
        <v>14701</v>
      </c>
      <c r="K42" s="4">
        <v>23527</v>
      </c>
      <c r="L42" s="15" t="s">
        <v>124</v>
      </c>
      <c r="N42" s="230">
        <v>55321</v>
      </c>
    </row>
    <row r="43" spans="2:14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4">
        <v>50744</v>
      </c>
      <c r="G43" s="4">
        <v>22526</v>
      </c>
      <c r="H43" s="4">
        <v>60893</v>
      </c>
      <c r="I43" s="4">
        <v>27032</v>
      </c>
      <c r="J43" s="4">
        <v>16920</v>
      </c>
      <c r="K43" s="4">
        <v>27065</v>
      </c>
      <c r="L43" s="15" t="s">
        <v>124</v>
      </c>
      <c r="N43" s="230">
        <v>63628</v>
      </c>
    </row>
    <row r="44" spans="2:14">
      <c r="B44" s="3" t="str">
        <f>"County Pop: "&amp;TEXT(C44,"#,0")</f>
        <v>County Pop: &gt;1,100,000</v>
      </c>
      <c r="C44" s="5" t="s">
        <v>126</v>
      </c>
      <c r="D44" s="6" t="s">
        <v>123</v>
      </c>
      <c r="F44" s="15" t="s">
        <v>124</v>
      </c>
      <c r="G44" s="15" t="s">
        <v>124</v>
      </c>
      <c r="H44" s="15" t="s">
        <v>124</v>
      </c>
      <c r="I44" s="15" t="s">
        <v>124</v>
      </c>
      <c r="J44" s="15" t="s">
        <v>124</v>
      </c>
      <c r="K44" s="15" t="s">
        <v>124</v>
      </c>
      <c r="L44" s="15" t="s">
        <v>124</v>
      </c>
      <c r="N44" s="15" t="s">
        <v>124</v>
      </c>
    </row>
    <row r="46" spans="2:14" ht="16" thickBot="1">
      <c r="B46" s="13" t="s">
        <v>133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4" customFormat="1" ht="5.15" customHeight="1"/>
    <row r="48" spans="2:14" ht="10.4" customHeight="1">
      <c r="B48" s="3" t="s">
        <v>145</v>
      </c>
      <c r="C48" s="6" t="s">
        <v>123</v>
      </c>
      <c r="D48" s="6" t="s">
        <v>123</v>
      </c>
      <c r="F48" s="48" t="s">
        <v>146</v>
      </c>
      <c r="G48" s="48" t="s">
        <v>146</v>
      </c>
      <c r="H48" s="48" t="s">
        <v>146</v>
      </c>
      <c r="I48" s="48" t="s">
        <v>146</v>
      </c>
      <c r="J48" s="48" t="s">
        <v>146</v>
      </c>
      <c r="K48" s="48" t="s">
        <v>146</v>
      </c>
      <c r="L48" s="48" t="s">
        <v>146</v>
      </c>
    </row>
    <row r="49" spans="2:12" ht="5.15" customHeight="1"/>
    <row r="50" spans="2:12" ht="5.15" customHeight="1">
      <c r="B50" s="40"/>
      <c r="C50" s="40"/>
      <c r="D50" s="40"/>
      <c r="E50" s="40"/>
      <c r="F50" s="40"/>
      <c r="G50" s="40"/>
      <c r="H50" s="40"/>
      <c r="I50" s="40"/>
      <c r="L50" s="40"/>
    </row>
    <row r="51" spans="2:12">
      <c r="B51" s="18" t="s">
        <v>544</v>
      </c>
    </row>
    <row r="52" spans="2:12">
      <c r="B52" s="18" t="s">
        <v>545</v>
      </c>
    </row>
    <row r="53" spans="2:12">
      <c r="B53" s="18" t="s">
        <v>546</v>
      </c>
    </row>
  </sheetData>
  <mergeCells count="2">
    <mergeCell ref="L5:L6"/>
    <mergeCell ref="N5:N6"/>
  </mergeCells>
  <conditionalFormatting sqref="B12:L24 B28:L44 B48:L48">
    <cfRule type="expression" dxfId="6" priority="7">
      <formula>MOD(ROW(),2)</formula>
    </cfRule>
  </conditionalFormatting>
  <conditionalFormatting sqref="N12:N24">
    <cfRule type="expression" dxfId="5" priority="2">
      <formula>MOD(ROW(),2)</formula>
    </cfRule>
  </conditionalFormatting>
  <conditionalFormatting sqref="N28:N44">
    <cfRule type="expression" dxfId="4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33"/>
  <sheetViews>
    <sheetView workbookViewId="0">
      <selection activeCell="D5" sqref="D5:G29"/>
    </sheetView>
  </sheetViews>
  <sheetFormatPr defaultColWidth="8.81640625" defaultRowHeight="14.5"/>
  <cols>
    <col min="1" max="1" width="10.26953125" style="76" customWidth="1"/>
    <col min="2" max="2" width="3.1796875" style="76" customWidth="1"/>
    <col min="3" max="3" width="9.7265625" style="76" customWidth="1"/>
    <col min="4" max="4" width="16" style="76" customWidth="1"/>
    <col min="5" max="5" width="15.1796875" style="76" customWidth="1"/>
    <col min="6" max="6" width="14.26953125" style="76" customWidth="1"/>
    <col min="7" max="7" width="15.7265625" style="76" customWidth="1"/>
    <col min="8" max="16384" width="8.81640625" style="76"/>
  </cols>
  <sheetData>
    <row r="1" spans="1:7" ht="15" thickBot="1"/>
    <row r="2" spans="1:7" ht="21.5" thickBot="1">
      <c r="A2" s="593" t="s">
        <v>547</v>
      </c>
      <c r="B2" s="594"/>
      <c r="C2" s="594"/>
      <c r="D2" s="594"/>
      <c r="E2" s="595"/>
      <c r="F2" s="594"/>
      <c r="G2" s="594"/>
    </row>
    <row r="3" spans="1:7" ht="15" customHeight="1">
      <c r="A3" s="596" t="s">
        <v>548</v>
      </c>
      <c r="B3" s="597"/>
      <c r="C3" s="597"/>
      <c r="D3" s="77" t="s">
        <v>549</v>
      </c>
      <c r="E3" s="280" t="s">
        <v>550</v>
      </c>
      <c r="F3" s="78" t="s">
        <v>51</v>
      </c>
      <c r="G3" s="281" t="s">
        <v>48</v>
      </c>
    </row>
    <row r="4" spans="1:7" ht="15" thickBot="1">
      <c r="A4" s="598"/>
      <c r="B4" s="599"/>
      <c r="C4" s="599"/>
      <c r="D4" s="79" t="s">
        <v>498</v>
      </c>
      <c r="E4" s="80" t="s">
        <v>498</v>
      </c>
      <c r="F4" s="81" t="s">
        <v>498</v>
      </c>
      <c r="G4" s="82" t="s">
        <v>498</v>
      </c>
    </row>
    <row r="5" spans="1:7">
      <c r="A5" s="83">
        <v>0</v>
      </c>
      <c r="B5" s="84" t="s">
        <v>500</v>
      </c>
      <c r="C5" s="85">
        <v>100000</v>
      </c>
      <c r="D5" s="250">
        <v>3358</v>
      </c>
      <c r="E5" s="250">
        <v>1171</v>
      </c>
      <c r="F5" s="250">
        <v>1171</v>
      </c>
      <c r="G5" s="250">
        <v>1714</v>
      </c>
    </row>
    <row r="6" spans="1:7">
      <c r="A6" s="86">
        <v>100001</v>
      </c>
      <c r="B6" s="87" t="s">
        <v>500</v>
      </c>
      <c r="C6" s="88">
        <v>150000</v>
      </c>
      <c r="D6" s="251">
        <v>4510</v>
      </c>
      <c r="E6" s="251">
        <v>1566</v>
      </c>
      <c r="F6" s="251">
        <v>1566</v>
      </c>
      <c r="G6" s="251">
        <v>2299</v>
      </c>
    </row>
    <row r="7" spans="1:7">
      <c r="A7" s="89">
        <v>150001</v>
      </c>
      <c r="B7" s="90" t="s">
        <v>500</v>
      </c>
      <c r="C7" s="91">
        <v>200000</v>
      </c>
      <c r="D7" s="250">
        <v>5972</v>
      </c>
      <c r="E7" s="250">
        <v>2092</v>
      </c>
      <c r="F7" s="250">
        <v>2092</v>
      </c>
      <c r="G7" s="250">
        <v>3068</v>
      </c>
    </row>
    <row r="8" spans="1:7">
      <c r="A8" s="86">
        <v>200001</v>
      </c>
      <c r="B8" s="87" t="s">
        <v>500</v>
      </c>
      <c r="C8" s="88">
        <v>300000</v>
      </c>
      <c r="D8" s="251">
        <v>8973</v>
      </c>
      <c r="E8" s="251">
        <v>3121</v>
      </c>
      <c r="F8" s="251">
        <v>3121</v>
      </c>
      <c r="G8" s="251">
        <v>4571</v>
      </c>
    </row>
    <row r="9" spans="1:7">
      <c r="A9" s="89">
        <v>300001</v>
      </c>
      <c r="B9" s="90" t="s">
        <v>500</v>
      </c>
      <c r="C9" s="91">
        <v>400000</v>
      </c>
      <c r="D9" s="250">
        <v>10650</v>
      </c>
      <c r="E9" s="250">
        <v>3685</v>
      </c>
      <c r="F9" s="250">
        <v>3685</v>
      </c>
      <c r="G9" s="250">
        <v>5420</v>
      </c>
    </row>
    <row r="10" spans="1:7">
      <c r="A10" s="86">
        <v>400001</v>
      </c>
      <c r="B10" s="87" t="s">
        <v>500</v>
      </c>
      <c r="C10" s="88">
        <v>500000</v>
      </c>
      <c r="D10" s="251">
        <v>12817</v>
      </c>
      <c r="E10" s="251">
        <v>4360</v>
      </c>
      <c r="F10" s="251">
        <v>4360</v>
      </c>
      <c r="G10" s="251">
        <v>6398</v>
      </c>
    </row>
    <row r="11" spans="1:7">
      <c r="A11" s="89">
        <v>500001</v>
      </c>
      <c r="B11" s="90" t="s">
        <v>500</v>
      </c>
      <c r="C11" s="91">
        <v>600000</v>
      </c>
      <c r="D11" s="250">
        <v>15368</v>
      </c>
      <c r="E11" s="250">
        <v>5233</v>
      </c>
      <c r="F11" s="250">
        <v>5233</v>
      </c>
      <c r="G11" s="250">
        <v>7675</v>
      </c>
    </row>
    <row r="12" spans="1:7">
      <c r="A12" s="86">
        <v>600001</v>
      </c>
      <c r="B12" s="87" t="s">
        <v>500</v>
      </c>
      <c r="C12" s="88">
        <v>700000</v>
      </c>
      <c r="D12" s="251">
        <v>17928</v>
      </c>
      <c r="E12" s="251">
        <v>6095</v>
      </c>
      <c r="F12" s="251">
        <v>6095</v>
      </c>
      <c r="G12" s="251">
        <v>8968</v>
      </c>
    </row>
    <row r="13" spans="1:7">
      <c r="A13" s="89">
        <v>700001</v>
      </c>
      <c r="B13" s="90" t="s">
        <v>500</v>
      </c>
      <c r="C13" s="91">
        <v>800000</v>
      </c>
      <c r="D13" s="250">
        <v>20468</v>
      </c>
      <c r="E13" s="250">
        <v>6995</v>
      </c>
      <c r="F13" s="250">
        <v>6995</v>
      </c>
      <c r="G13" s="250">
        <v>10235</v>
      </c>
    </row>
    <row r="14" spans="1:7">
      <c r="A14" s="86">
        <v>800001</v>
      </c>
      <c r="B14" s="87" t="s">
        <v>500</v>
      </c>
      <c r="C14" s="88">
        <v>900000</v>
      </c>
      <c r="D14" s="251">
        <v>23010</v>
      </c>
      <c r="E14" s="251">
        <v>7838</v>
      </c>
      <c r="F14" s="251">
        <v>7838</v>
      </c>
      <c r="G14" s="251">
        <v>11493</v>
      </c>
    </row>
    <row r="15" spans="1:7">
      <c r="A15" s="89">
        <v>900001</v>
      </c>
      <c r="B15" s="90" t="s">
        <v>500</v>
      </c>
      <c r="C15" s="91">
        <v>1000000</v>
      </c>
      <c r="D15" s="250">
        <v>23816</v>
      </c>
      <c r="E15" s="250">
        <v>8701</v>
      </c>
      <c r="F15" s="250">
        <v>8701</v>
      </c>
      <c r="G15" s="250">
        <v>12778</v>
      </c>
    </row>
    <row r="16" spans="1:7">
      <c r="A16" s="86">
        <v>1000001</v>
      </c>
      <c r="B16" s="87" t="s">
        <v>500</v>
      </c>
      <c r="C16" s="88">
        <v>1250000</v>
      </c>
      <c r="D16" s="251">
        <v>30932</v>
      </c>
      <c r="E16" s="251">
        <v>10259</v>
      </c>
      <c r="F16" s="251">
        <v>10259</v>
      </c>
      <c r="G16" s="251">
        <v>15034</v>
      </c>
    </row>
    <row r="17" spans="1:7">
      <c r="A17" s="89">
        <v>1250001</v>
      </c>
      <c r="B17" s="90" t="s">
        <v>500</v>
      </c>
      <c r="C17" s="91">
        <v>1500000</v>
      </c>
      <c r="D17" s="250">
        <v>34917</v>
      </c>
      <c r="E17" s="250">
        <v>11580</v>
      </c>
      <c r="F17" s="250">
        <v>11580</v>
      </c>
      <c r="G17" s="250">
        <v>16999</v>
      </c>
    </row>
    <row r="18" spans="1:7">
      <c r="A18" s="86">
        <v>1500001</v>
      </c>
      <c r="B18" s="87" t="s">
        <v>500</v>
      </c>
      <c r="C18" s="88">
        <v>1750000</v>
      </c>
      <c r="D18" s="251">
        <v>40730</v>
      </c>
      <c r="E18" s="251">
        <v>13503</v>
      </c>
      <c r="F18" s="251">
        <v>13503</v>
      </c>
      <c r="G18" s="251">
        <v>19815</v>
      </c>
    </row>
    <row r="19" spans="1:7">
      <c r="A19" s="89">
        <v>1750001</v>
      </c>
      <c r="B19" s="90" t="s">
        <v>500</v>
      </c>
      <c r="C19" s="91">
        <v>2000000</v>
      </c>
      <c r="D19" s="250">
        <v>45222</v>
      </c>
      <c r="E19" s="250">
        <v>14993</v>
      </c>
      <c r="F19" s="250">
        <v>14993</v>
      </c>
      <c r="G19" s="250">
        <v>22010</v>
      </c>
    </row>
    <row r="20" spans="1:7">
      <c r="A20" s="86">
        <v>2000001</v>
      </c>
      <c r="B20" s="87" t="s">
        <v>500</v>
      </c>
      <c r="C20" s="88">
        <v>2250000</v>
      </c>
      <c r="D20" s="251">
        <v>50876</v>
      </c>
      <c r="E20" s="251">
        <v>16877</v>
      </c>
      <c r="F20" s="251">
        <v>16877</v>
      </c>
      <c r="G20" s="251">
        <v>24744</v>
      </c>
    </row>
    <row r="21" spans="1:7">
      <c r="A21" s="89">
        <v>2250001</v>
      </c>
      <c r="B21" s="90" t="s">
        <v>500</v>
      </c>
      <c r="C21" s="91">
        <v>2500000</v>
      </c>
      <c r="D21" s="250">
        <v>56519</v>
      </c>
      <c r="E21" s="250">
        <v>18734</v>
      </c>
      <c r="F21" s="250">
        <v>18734</v>
      </c>
      <c r="G21" s="250">
        <v>27508</v>
      </c>
    </row>
    <row r="22" spans="1:7">
      <c r="A22" s="86">
        <v>2500001</v>
      </c>
      <c r="B22" s="87" t="s">
        <v>500</v>
      </c>
      <c r="C22" s="88">
        <v>2750000</v>
      </c>
      <c r="D22" s="251">
        <v>62042</v>
      </c>
      <c r="E22" s="251">
        <v>20225</v>
      </c>
      <c r="F22" s="251">
        <v>20225</v>
      </c>
      <c r="G22" s="251">
        <v>29666</v>
      </c>
    </row>
    <row r="23" spans="1:7">
      <c r="A23" s="89">
        <v>2750001</v>
      </c>
      <c r="B23" s="90" t="s">
        <v>500</v>
      </c>
      <c r="C23" s="91">
        <v>3000000</v>
      </c>
      <c r="D23" s="250">
        <v>67668</v>
      </c>
      <c r="E23" s="250">
        <v>22061</v>
      </c>
      <c r="F23" s="250">
        <v>22061</v>
      </c>
      <c r="G23" s="250">
        <v>32358</v>
      </c>
    </row>
    <row r="24" spans="1:7">
      <c r="A24" s="86">
        <v>3000001</v>
      </c>
      <c r="B24" s="87" t="s">
        <v>500</v>
      </c>
      <c r="C24" s="88">
        <v>3250000</v>
      </c>
      <c r="D24" s="251">
        <v>73313</v>
      </c>
      <c r="E24" s="251">
        <v>23881</v>
      </c>
      <c r="F24" s="251">
        <v>23881</v>
      </c>
      <c r="G24" s="251">
        <v>35040</v>
      </c>
    </row>
    <row r="25" spans="1:7">
      <c r="A25" s="89">
        <v>3250001</v>
      </c>
      <c r="B25" s="90" t="s">
        <v>500</v>
      </c>
      <c r="C25" s="91">
        <v>3500000</v>
      </c>
      <c r="D25" s="250">
        <v>77222</v>
      </c>
      <c r="E25" s="250">
        <v>25165</v>
      </c>
      <c r="F25" s="250">
        <v>25165</v>
      </c>
      <c r="G25" s="250">
        <v>36947</v>
      </c>
    </row>
    <row r="26" spans="1:7">
      <c r="A26" s="86">
        <v>3500001</v>
      </c>
      <c r="B26" s="87" t="s">
        <v>500</v>
      </c>
      <c r="C26" s="88">
        <v>3750000</v>
      </c>
      <c r="D26" s="251">
        <v>82755</v>
      </c>
      <c r="E26" s="251">
        <v>26937</v>
      </c>
      <c r="F26" s="251">
        <v>26937</v>
      </c>
      <c r="G26" s="251">
        <v>39569</v>
      </c>
    </row>
    <row r="27" spans="1:7">
      <c r="A27" s="89">
        <v>3750001</v>
      </c>
      <c r="B27" s="90" t="s">
        <v>500</v>
      </c>
      <c r="C27" s="91">
        <v>4000000</v>
      </c>
      <c r="D27" s="250">
        <v>88277</v>
      </c>
      <c r="E27" s="250">
        <v>28756</v>
      </c>
      <c r="F27" s="250">
        <v>28756</v>
      </c>
      <c r="G27" s="250">
        <v>42208</v>
      </c>
    </row>
    <row r="28" spans="1:7">
      <c r="A28" s="86">
        <v>4000001</v>
      </c>
      <c r="B28" s="87" t="s">
        <v>500</v>
      </c>
      <c r="C28" s="88">
        <v>4500000</v>
      </c>
      <c r="D28" s="251">
        <v>97624</v>
      </c>
      <c r="E28" s="251">
        <v>31804</v>
      </c>
      <c r="F28" s="251">
        <v>31804</v>
      </c>
      <c r="G28" s="251">
        <v>46692</v>
      </c>
    </row>
    <row r="29" spans="1:7" ht="15" thickBot="1">
      <c r="A29" s="92">
        <v>4500001</v>
      </c>
      <c r="B29" s="93" t="s">
        <v>500</v>
      </c>
      <c r="C29" s="94">
        <v>5000000</v>
      </c>
      <c r="D29" s="250">
        <v>108445</v>
      </c>
      <c r="E29" s="250">
        <v>35328</v>
      </c>
      <c r="F29" s="250">
        <v>35328</v>
      </c>
      <c r="G29" s="250">
        <v>51840</v>
      </c>
    </row>
    <row r="30" spans="1:7">
      <c r="A30" s="252"/>
      <c r="B30" s="252"/>
      <c r="C30" s="252"/>
      <c r="D30" s="253"/>
      <c r="E30" s="191"/>
      <c r="F30" s="254"/>
      <c r="G30" s="254"/>
    </row>
    <row r="31" spans="1:7">
      <c r="A31" s="600" t="s">
        <v>551</v>
      </c>
      <c r="B31" s="600"/>
      <c r="C31" s="600"/>
      <c r="D31" s="600"/>
      <c r="E31" s="95"/>
    </row>
    <row r="32" spans="1:7">
      <c r="A32" s="601" t="s">
        <v>552</v>
      </c>
      <c r="B32" s="601"/>
      <c r="C32" s="601"/>
      <c r="D32" s="601"/>
      <c r="E32" s="96"/>
    </row>
    <row r="33" ht="19.399999999999999" customHeight="1"/>
  </sheetData>
  <mergeCells count="4">
    <mergeCell ref="A2:G2"/>
    <mergeCell ref="A3:C4"/>
    <mergeCell ref="A31:D31"/>
    <mergeCell ref="A32:D32"/>
  </mergeCells>
  <pageMargins left="0.7" right="0.7" top="0.75" bottom="0.75" header="0.3" footer="0.3"/>
  <pageSetup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14"/>
  <sheetViews>
    <sheetView zoomScale="120" zoomScaleNormal="120" workbookViewId="0"/>
  </sheetViews>
  <sheetFormatPr defaultColWidth="8.81640625" defaultRowHeight="10"/>
  <cols>
    <col min="1" max="1" width="1.7265625" style="1" customWidth="1"/>
    <col min="2" max="2" width="10.7265625" style="1" customWidth="1"/>
    <col min="3" max="3" width="13.1796875" style="1" customWidth="1"/>
    <col min="4" max="4" width="20.7265625" style="127" customWidth="1"/>
    <col min="5" max="5" width="17.453125" style="1" customWidth="1"/>
    <col min="6" max="6" width="17.453125" style="127" customWidth="1"/>
    <col min="7" max="7" width="17.453125" style="74" customWidth="1"/>
    <col min="8" max="8" width="11.453125" style="127" customWidth="1"/>
    <col min="9" max="11" width="10.7265625" style="1" customWidth="1"/>
    <col min="12" max="12" width="12.26953125" style="1" customWidth="1"/>
    <col min="13" max="13" width="10.7265625" style="1" customWidth="1"/>
    <col min="14" max="14" width="6.7265625" style="1" customWidth="1"/>
    <col min="15" max="16" width="11.26953125" style="1" customWidth="1"/>
    <col min="17" max="17" width="15.81640625" style="1" bestFit="1" customWidth="1"/>
    <col min="18" max="18" width="2.81640625" style="1" customWidth="1"/>
    <col min="19" max="19" width="9.26953125" style="212" customWidth="1"/>
    <col min="20" max="20" width="9.26953125" style="179" customWidth="1"/>
    <col min="21" max="16384" width="8.81640625" style="1"/>
  </cols>
  <sheetData>
    <row r="1" spans="1:20" ht="11.5">
      <c r="D1" s="124"/>
      <c r="E1" s="112"/>
      <c r="F1" s="124"/>
      <c r="G1" s="120"/>
      <c r="H1" s="124"/>
      <c r="I1" s="112"/>
      <c r="J1" s="112"/>
      <c r="K1" s="112"/>
      <c r="L1" s="112"/>
      <c r="M1" s="112"/>
      <c r="N1" s="112"/>
      <c r="O1" s="112"/>
      <c r="P1" s="112"/>
      <c r="Q1" s="112"/>
    </row>
    <row r="2" spans="1:20" ht="18">
      <c r="B2" s="11" t="s">
        <v>553</v>
      </c>
      <c r="D2" s="124"/>
      <c r="E2" s="112"/>
      <c r="F2" s="124"/>
      <c r="G2" s="120"/>
      <c r="H2" s="124"/>
      <c r="I2" s="112"/>
      <c r="J2" s="112"/>
      <c r="K2" s="112"/>
      <c r="L2" s="112"/>
      <c r="M2" s="112"/>
      <c r="N2" s="112"/>
      <c r="O2" s="112"/>
      <c r="P2" s="112"/>
      <c r="Q2" s="112"/>
    </row>
    <row r="3" spans="1:20" ht="11.5">
      <c r="D3" s="124"/>
      <c r="E3" s="112"/>
      <c r="F3" s="124"/>
      <c r="G3" s="120"/>
      <c r="H3" s="124"/>
      <c r="I3" s="112"/>
      <c r="J3" s="112"/>
      <c r="K3" s="112"/>
      <c r="L3" s="112"/>
      <c r="M3" s="112"/>
      <c r="N3" s="112"/>
      <c r="O3" s="112"/>
      <c r="P3" s="112"/>
      <c r="Q3" s="112"/>
      <c r="S3" s="1"/>
      <c r="T3" s="1"/>
    </row>
    <row r="4" spans="1:20" ht="13.5">
      <c r="B4" s="7"/>
      <c r="C4" s="7"/>
      <c r="D4" s="125" t="s">
        <v>529</v>
      </c>
      <c r="E4" s="8"/>
      <c r="F4" s="125"/>
      <c r="G4" s="71"/>
      <c r="H4" s="125"/>
      <c r="I4" s="8"/>
      <c r="J4" s="8"/>
      <c r="K4" s="8"/>
      <c r="L4" s="8"/>
      <c r="M4" s="8"/>
      <c r="O4" s="8" t="s">
        <v>28</v>
      </c>
      <c r="P4" s="8"/>
      <c r="Q4" s="8"/>
      <c r="S4" s="8" t="s">
        <v>554</v>
      </c>
      <c r="T4" s="8"/>
    </row>
    <row r="5" spans="1:20" s="2" customFormat="1" ht="15" customHeight="1">
      <c r="A5" s="1"/>
      <c r="B5" s="8"/>
      <c r="C5" s="8"/>
      <c r="D5" s="602" t="s">
        <v>555</v>
      </c>
      <c r="E5" s="603"/>
      <c r="F5" s="133" t="s">
        <v>42</v>
      </c>
      <c r="G5" s="73"/>
      <c r="H5" s="133" t="s">
        <v>556</v>
      </c>
      <c r="I5" s="17"/>
      <c r="J5" s="17" t="s">
        <v>557</v>
      </c>
      <c r="K5" s="17"/>
      <c r="L5" s="271" t="s">
        <v>558</v>
      </c>
      <c r="M5" s="17"/>
      <c r="O5" s="17" t="s">
        <v>28</v>
      </c>
      <c r="P5" s="17"/>
      <c r="Q5" s="271" t="s">
        <v>559</v>
      </c>
      <c r="S5" s="549" t="s">
        <v>560</v>
      </c>
      <c r="T5" s="549"/>
    </row>
    <row r="6" spans="1:20" s="2" customFormat="1" ht="15" customHeight="1">
      <c r="A6" s="1"/>
      <c r="B6" s="271"/>
      <c r="C6" s="271"/>
      <c r="D6" s="602" t="s">
        <v>561</v>
      </c>
      <c r="E6" s="603"/>
      <c r="F6" s="133" t="s">
        <v>562</v>
      </c>
      <c r="G6" s="73"/>
      <c r="H6" s="133" t="s">
        <v>563</v>
      </c>
      <c r="I6" s="17"/>
      <c r="J6" s="17" t="s">
        <v>564</v>
      </c>
      <c r="K6" s="17"/>
      <c r="L6" s="271" t="s">
        <v>565</v>
      </c>
      <c r="M6" s="17"/>
      <c r="O6" s="17" t="s">
        <v>566</v>
      </c>
      <c r="P6" s="17"/>
      <c r="Q6" s="271" t="s">
        <v>565</v>
      </c>
      <c r="S6" s="208" t="s">
        <v>567</v>
      </c>
      <c r="T6" s="208"/>
    </row>
    <row r="7" spans="1:20" s="2" customFormat="1" ht="16.399999999999999" customHeight="1">
      <c r="A7" s="1"/>
      <c r="B7" s="8"/>
      <c r="C7" s="17"/>
      <c r="D7" s="555" t="s">
        <v>235</v>
      </c>
      <c r="E7" s="603"/>
      <c r="F7" s="555" t="s">
        <v>235</v>
      </c>
      <c r="G7" s="603"/>
      <c r="H7" s="125" t="s">
        <v>121</v>
      </c>
      <c r="I7" s="8"/>
      <c r="J7" s="8" t="s">
        <v>121</v>
      </c>
      <c r="K7" s="8"/>
      <c r="L7" s="271" t="s">
        <v>568</v>
      </c>
      <c r="M7" s="8"/>
      <c r="O7" s="8" t="s">
        <v>235</v>
      </c>
      <c r="P7" s="8"/>
      <c r="Q7" s="271" t="s">
        <v>569</v>
      </c>
      <c r="S7" s="205" t="s">
        <v>121</v>
      </c>
      <c r="T7" s="205"/>
    </row>
    <row r="8" spans="1:20" s="2" customFormat="1" ht="10.5">
      <c r="A8" s="1"/>
      <c r="B8" s="271" t="s">
        <v>116</v>
      </c>
      <c r="C8" s="17" t="s">
        <v>165</v>
      </c>
      <c r="D8" s="126" t="s">
        <v>166</v>
      </c>
      <c r="E8" s="271" t="s">
        <v>167</v>
      </c>
      <c r="F8" s="126" t="s">
        <v>166</v>
      </c>
      <c r="G8" s="72" t="s">
        <v>167</v>
      </c>
      <c r="H8" s="126" t="s">
        <v>166</v>
      </c>
      <c r="I8" s="271" t="s">
        <v>167</v>
      </c>
      <c r="J8" s="271" t="s">
        <v>166</v>
      </c>
      <c r="K8" s="271" t="s">
        <v>167</v>
      </c>
      <c r="L8" s="271" t="s">
        <v>121</v>
      </c>
      <c r="M8" s="271" t="s">
        <v>167</v>
      </c>
      <c r="O8" s="271" t="s">
        <v>166</v>
      </c>
      <c r="P8" s="271" t="s">
        <v>167</v>
      </c>
      <c r="Q8" s="271" t="s">
        <v>121</v>
      </c>
      <c r="S8" s="267" t="s">
        <v>166</v>
      </c>
      <c r="T8" s="267" t="s">
        <v>167</v>
      </c>
    </row>
    <row r="9" spans="1:20" ht="5.15" customHeight="1">
      <c r="S9" s="179"/>
    </row>
    <row r="10" spans="1:20" ht="16" thickBot="1">
      <c r="B10" s="13"/>
      <c r="C10" s="12"/>
      <c r="D10" s="128"/>
      <c r="E10" s="12"/>
      <c r="F10" s="128"/>
      <c r="G10" s="113"/>
      <c r="H10" s="128"/>
      <c r="I10" s="12"/>
      <c r="J10" s="12"/>
      <c r="K10" s="12"/>
      <c r="L10" s="12"/>
      <c r="M10" s="12"/>
      <c r="O10" s="12"/>
      <c r="P10" s="12"/>
      <c r="Q10" s="12"/>
      <c r="S10" s="184"/>
      <c r="T10" s="184"/>
    </row>
    <row r="11" spans="1:20" customFormat="1" ht="5.15" customHeight="1">
      <c r="D11" s="129"/>
      <c r="F11" s="129"/>
      <c r="G11" s="75"/>
      <c r="H11" s="129"/>
      <c r="N11" s="1"/>
      <c r="S11" s="185"/>
      <c r="T11" s="185"/>
    </row>
    <row r="12" spans="1:20" ht="10.4" customHeight="1">
      <c r="B12" s="3" t="str">
        <f>"Users: "&amp;TEXT(C12,"#")</f>
        <v>Users: 4</v>
      </c>
      <c r="C12" s="6">
        <v>4</v>
      </c>
      <c r="D12" s="130">
        <v>800</v>
      </c>
      <c r="E12" s="130">
        <v>3204</v>
      </c>
      <c r="F12" s="130">
        <v>961</v>
      </c>
      <c r="G12" s="130">
        <v>3844</v>
      </c>
      <c r="H12" s="130">
        <v>381</v>
      </c>
      <c r="I12" s="130">
        <v>1526</v>
      </c>
      <c r="J12" s="130">
        <v>40</v>
      </c>
      <c r="K12" s="130">
        <v>161</v>
      </c>
      <c r="L12" s="130">
        <v>834</v>
      </c>
      <c r="M12" s="130">
        <v>3337</v>
      </c>
      <c r="N12" s="127"/>
      <c r="O12" s="130">
        <v>1202</v>
      </c>
      <c r="P12" s="130">
        <v>4806</v>
      </c>
      <c r="Q12" s="130">
        <v>1251</v>
      </c>
      <c r="S12" s="220">
        <v>478</v>
      </c>
      <c r="T12" s="220">
        <v>1910</v>
      </c>
    </row>
    <row r="13" spans="1:20">
      <c r="B13" s="3" t="str">
        <f t="shared" ref="B13:B76" si="0">"Users: "&amp;TEXT(C13,"#")</f>
        <v>Users: 5</v>
      </c>
      <c r="C13" s="6">
        <f>C12+1</f>
        <v>5</v>
      </c>
      <c r="D13" s="130">
        <v>800</v>
      </c>
      <c r="E13" s="130">
        <v>4004</v>
      </c>
      <c r="F13" s="130">
        <v>961</v>
      </c>
      <c r="G13" s="130">
        <v>4806</v>
      </c>
      <c r="H13" s="130">
        <v>381</v>
      </c>
      <c r="I13" s="130">
        <v>1908</v>
      </c>
      <c r="J13" s="130">
        <v>40</v>
      </c>
      <c r="K13" s="130">
        <v>201</v>
      </c>
      <c r="L13" s="130">
        <v>834</v>
      </c>
      <c r="M13" s="130">
        <v>4171</v>
      </c>
      <c r="N13" s="127"/>
      <c r="O13" s="130">
        <v>1202</v>
      </c>
      <c r="P13" s="130">
        <v>6006</v>
      </c>
      <c r="Q13" s="130">
        <v>1251</v>
      </c>
      <c r="S13" s="232">
        <v>478</v>
      </c>
      <c r="T13" s="232">
        <v>2388</v>
      </c>
    </row>
    <row r="14" spans="1:20">
      <c r="B14" s="3" t="str">
        <f t="shared" si="0"/>
        <v>Users: 6</v>
      </c>
      <c r="C14" s="6">
        <f>C13+1</f>
        <v>6</v>
      </c>
      <c r="D14" s="130">
        <v>800</v>
      </c>
      <c r="E14" s="130">
        <v>4806</v>
      </c>
      <c r="F14" s="130">
        <v>961</v>
      </c>
      <c r="G14" s="130">
        <v>5767</v>
      </c>
      <c r="H14" s="130">
        <v>381</v>
      </c>
      <c r="I14" s="130">
        <v>2288</v>
      </c>
      <c r="J14" s="130">
        <v>40</v>
      </c>
      <c r="K14" s="130">
        <v>240</v>
      </c>
      <c r="L14" s="130">
        <v>834</v>
      </c>
      <c r="M14" s="130">
        <v>5006</v>
      </c>
      <c r="N14" s="127"/>
      <c r="O14" s="130">
        <v>1202</v>
      </c>
      <c r="P14" s="130">
        <v>7208</v>
      </c>
      <c r="Q14" s="130">
        <v>1251</v>
      </c>
      <c r="S14" s="232">
        <v>478</v>
      </c>
      <c r="T14" s="232">
        <v>2865</v>
      </c>
    </row>
    <row r="15" spans="1:20">
      <c r="B15" s="3" t="str">
        <f t="shared" si="0"/>
        <v>Users: 7</v>
      </c>
      <c r="C15" s="6">
        <f>C14+1</f>
        <v>7</v>
      </c>
      <c r="D15" s="130">
        <v>800</v>
      </c>
      <c r="E15" s="130">
        <v>5606</v>
      </c>
      <c r="F15" s="130">
        <v>961</v>
      </c>
      <c r="G15" s="130">
        <v>6728</v>
      </c>
      <c r="H15" s="130">
        <v>381</v>
      </c>
      <c r="I15" s="130">
        <v>2669</v>
      </c>
      <c r="J15" s="130">
        <v>40</v>
      </c>
      <c r="K15" s="130">
        <v>281</v>
      </c>
      <c r="L15" s="130">
        <v>834</v>
      </c>
      <c r="M15" s="130">
        <v>5839</v>
      </c>
      <c r="N15" s="127"/>
      <c r="O15" s="130">
        <v>1202</v>
      </c>
      <c r="P15" s="130">
        <v>8411</v>
      </c>
      <c r="Q15" s="130">
        <v>1251</v>
      </c>
      <c r="S15" s="232">
        <v>478</v>
      </c>
      <c r="T15" s="232">
        <v>3343</v>
      </c>
    </row>
    <row r="16" spans="1:20">
      <c r="B16" s="3" t="str">
        <f t="shared" si="0"/>
        <v>Users: 8</v>
      </c>
      <c r="C16" s="6">
        <f>C15+1</f>
        <v>8</v>
      </c>
      <c r="D16" s="130">
        <v>800</v>
      </c>
      <c r="E16" s="130">
        <v>6408</v>
      </c>
      <c r="F16" s="130">
        <v>961</v>
      </c>
      <c r="G16" s="130">
        <v>7690</v>
      </c>
      <c r="H16" s="130">
        <v>381</v>
      </c>
      <c r="I16" s="130">
        <v>3051</v>
      </c>
      <c r="J16" s="130">
        <v>40</v>
      </c>
      <c r="K16" s="130">
        <v>321</v>
      </c>
      <c r="L16" s="130">
        <v>834</v>
      </c>
      <c r="M16" s="130">
        <v>6674</v>
      </c>
      <c r="N16" s="127"/>
      <c r="O16" s="130">
        <v>1202</v>
      </c>
      <c r="P16" s="130">
        <v>9610</v>
      </c>
      <c r="Q16" s="130">
        <v>1251</v>
      </c>
      <c r="S16" s="232">
        <v>478</v>
      </c>
      <c r="T16" s="232">
        <v>3820</v>
      </c>
    </row>
    <row r="17" spans="2:20">
      <c r="B17" s="3" t="str">
        <f t="shared" si="0"/>
        <v>Users: 9</v>
      </c>
      <c r="C17" s="6">
        <f>C16+1</f>
        <v>9</v>
      </c>
      <c r="D17" s="130">
        <v>800</v>
      </c>
      <c r="E17" s="130">
        <v>7208</v>
      </c>
      <c r="F17" s="130">
        <v>961</v>
      </c>
      <c r="G17" s="130">
        <v>8650</v>
      </c>
      <c r="H17" s="130">
        <v>381</v>
      </c>
      <c r="I17" s="130">
        <v>3433</v>
      </c>
      <c r="J17" s="130">
        <v>40</v>
      </c>
      <c r="K17" s="130">
        <v>360</v>
      </c>
      <c r="L17" s="130">
        <v>834</v>
      </c>
      <c r="M17" s="130">
        <v>7508</v>
      </c>
      <c r="N17" s="127"/>
      <c r="O17" s="130">
        <v>1202</v>
      </c>
      <c r="P17" s="130">
        <v>10813</v>
      </c>
      <c r="Q17" s="130">
        <v>1251</v>
      </c>
      <c r="S17" s="232">
        <v>478</v>
      </c>
      <c r="T17" s="232">
        <v>4298</v>
      </c>
    </row>
    <row r="18" spans="2:20">
      <c r="B18" s="3" t="str">
        <f t="shared" si="0"/>
        <v>Users: 10</v>
      </c>
      <c r="C18" s="6">
        <f t="shared" ref="C18:C81" si="1">C17+1</f>
        <v>10</v>
      </c>
      <c r="D18" s="130">
        <v>800</v>
      </c>
      <c r="E18" s="130">
        <v>8011</v>
      </c>
      <c r="F18" s="130">
        <v>961</v>
      </c>
      <c r="G18" s="130">
        <v>9610</v>
      </c>
      <c r="H18" s="130">
        <v>381</v>
      </c>
      <c r="I18" s="130">
        <v>3814</v>
      </c>
      <c r="J18" s="130">
        <v>40</v>
      </c>
      <c r="K18" s="130">
        <v>400</v>
      </c>
      <c r="L18" s="130">
        <v>834</v>
      </c>
      <c r="M18" s="130">
        <v>8344</v>
      </c>
      <c r="N18" s="127"/>
      <c r="O18" s="130">
        <v>1202</v>
      </c>
      <c r="P18" s="130">
        <v>12015</v>
      </c>
      <c r="Q18" s="130">
        <v>1251</v>
      </c>
      <c r="S18" s="232">
        <v>478</v>
      </c>
      <c r="T18" s="232">
        <v>4775</v>
      </c>
    </row>
    <row r="19" spans="2:20">
      <c r="B19" s="3" t="str">
        <f t="shared" si="0"/>
        <v>Users: 11</v>
      </c>
      <c r="C19" s="6">
        <f t="shared" si="1"/>
        <v>11</v>
      </c>
      <c r="D19" s="130">
        <v>800</v>
      </c>
      <c r="E19" s="130">
        <v>8810</v>
      </c>
      <c r="F19" s="130">
        <v>961</v>
      </c>
      <c r="G19" s="130">
        <v>10572</v>
      </c>
      <c r="H19" s="130">
        <v>381</v>
      </c>
      <c r="I19" s="130">
        <v>4195</v>
      </c>
      <c r="J19" s="130">
        <v>40</v>
      </c>
      <c r="K19" s="130">
        <v>440</v>
      </c>
      <c r="L19" s="130">
        <v>834</v>
      </c>
      <c r="M19" s="130">
        <v>9178</v>
      </c>
      <c r="N19" s="127"/>
      <c r="O19" s="130">
        <v>1202</v>
      </c>
      <c r="P19" s="130">
        <v>13216</v>
      </c>
      <c r="Q19" s="130">
        <v>1251</v>
      </c>
      <c r="S19" s="232">
        <v>478</v>
      </c>
      <c r="T19" s="232">
        <v>5253</v>
      </c>
    </row>
    <row r="20" spans="2:20">
      <c r="B20" s="3" t="str">
        <f t="shared" si="0"/>
        <v>Users: 12</v>
      </c>
      <c r="C20" s="6">
        <f t="shared" si="1"/>
        <v>12</v>
      </c>
      <c r="D20" s="130">
        <v>800</v>
      </c>
      <c r="E20" s="130">
        <v>9610</v>
      </c>
      <c r="F20" s="130">
        <v>961</v>
      </c>
      <c r="G20" s="130">
        <v>11533</v>
      </c>
      <c r="H20" s="130">
        <v>381</v>
      </c>
      <c r="I20" s="130">
        <v>4577</v>
      </c>
      <c r="J20" s="130">
        <v>40</v>
      </c>
      <c r="K20" s="130">
        <v>482</v>
      </c>
      <c r="L20" s="130">
        <v>834</v>
      </c>
      <c r="M20" s="130">
        <v>10013</v>
      </c>
      <c r="N20" s="127"/>
      <c r="O20" s="130">
        <v>1202</v>
      </c>
      <c r="P20" s="130">
        <v>14417</v>
      </c>
      <c r="Q20" s="130">
        <v>1251</v>
      </c>
      <c r="S20" s="232">
        <v>478</v>
      </c>
      <c r="T20" s="232">
        <v>5730</v>
      </c>
    </row>
    <row r="21" spans="2:20">
      <c r="B21" s="3" t="str">
        <f t="shared" si="0"/>
        <v>Users: 13</v>
      </c>
      <c r="C21" s="6">
        <f t="shared" si="1"/>
        <v>13</v>
      </c>
      <c r="D21" s="130">
        <v>800</v>
      </c>
      <c r="E21" s="130">
        <v>10413</v>
      </c>
      <c r="F21" s="130">
        <v>961</v>
      </c>
      <c r="G21" s="130">
        <v>12495</v>
      </c>
      <c r="H21" s="130">
        <v>381</v>
      </c>
      <c r="I21" s="130">
        <v>4959</v>
      </c>
      <c r="J21" s="130">
        <v>40</v>
      </c>
      <c r="K21" s="130">
        <v>521</v>
      </c>
      <c r="L21" s="130">
        <v>834</v>
      </c>
      <c r="M21" s="130">
        <v>10846</v>
      </c>
      <c r="N21" s="127"/>
      <c r="O21" s="130">
        <v>1202</v>
      </c>
      <c r="P21" s="130">
        <v>15619</v>
      </c>
      <c r="Q21" s="130">
        <v>1251</v>
      </c>
      <c r="S21" s="232">
        <v>478</v>
      </c>
      <c r="T21" s="232">
        <v>6208</v>
      </c>
    </row>
    <row r="22" spans="2:20">
      <c r="B22" s="3" t="str">
        <f t="shared" si="0"/>
        <v>Users: 14</v>
      </c>
      <c r="C22" s="6">
        <f t="shared" si="1"/>
        <v>14</v>
      </c>
      <c r="D22" s="130">
        <v>800</v>
      </c>
      <c r="E22" s="130">
        <v>11212</v>
      </c>
      <c r="F22" s="130">
        <v>961</v>
      </c>
      <c r="G22" s="130">
        <v>13456</v>
      </c>
      <c r="H22" s="130">
        <v>381</v>
      </c>
      <c r="I22" s="130">
        <v>5339</v>
      </c>
      <c r="J22" s="130">
        <v>40</v>
      </c>
      <c r="K22" s="130">
        <v>561</v>
      </c>
      <c r="L22" s="130">
        <v>834</v>
      </c>
      <c r="M22" s="130">
        <v>11681</v>
      </c>
      <c r="N22" s="127"/>
      <c r="O22" s="130">
        <v>1202</v>
      </c>
      <c r="P22" s="130">
        <v>16820</v>
      </c>
      <c r="Q22" s="130">
        <v>1251</v>
      </c>
      <c r="S22" s="232">
        <v>478</v>
      </c>
      <c r="T22" s="232">
        <v>6685</v>
      </c>
    </row>
    <row r="23" spans="2:20">
      <c r="B23" s="3" t="str">
        <f t="shared" si="0"/>
        <v>Users: 15</v>
      </c>
      <c r="C23" s="6">
        <f t="shared" si="1"/>
        <v>15</v>
      </c>
      <c r="D23" s="130">
        <v>800</v>
      </c>
      <c r="E23" s="130">
        <v>12015</v>
      </c>
      <c r="F23" s="130">
        <v>961</v>
      </c>
      <c r="G23" s="130">
        <v>14417</v>
      </c>
      <c r="H23" s="130">
        <v>381</v>
      </c>
      <c r="I23" s="130">
        <v>5721</v>
      </c>
      <c r="J23" s="130">
        <v>40</v>
      </c>
      <c r="K23" s="130">
        <v>601</v>
      </c>
      <c r="L23" s="130">
        <v>834</v>
      </c>
      <c r="M23" s="130">
        <v>12515</v>
      </c>
      <c r="N23" s="127"/>
      <c r="O23" s="130">
        <v>1202</v>
      </c>
      <c r="P23" s="130">
        <v>18021</v>
      </c>
      <c r="Q23" s="130">
        <v>1251</v>
      </c>
      <c r="S23" s="232">
        <v>478</v>
      </c>
      <c r="T23" s="232">
        <v>7163</v>
      </c>
    </row>
    <row r="24" spans="2:20">
      <c r="B24" s="3" t="str">
        <f t="shared" si="0"/>
        <v>Users: 16</v>
      </c>
      <c r="C24" s="6">
        <f t="shared" si="1"/>
        <v>16</v>
      </c>
      <c r="D24" s="130">
        <v>800</v>
      </c>
      <c r="E24" s="130">
        <v>12815</v>
      </c>
      <c r="F24" s="130">
        <v>961</v>
      </c>
      <c r="G24" s="130">
        <v>15379</v>
      </c>
      <c r="H24" s="130">
        <v>381</v>
      </c>
      <c r="I24" s="130">
        <v>6103</v>
      </c>
      <c r="J24" s="130">
        <v>40</v>
      </c>
      <c r="K24" s="130">
        <v>641</v>
      </c>
      <c r="L24" s="130">
        <v>834</v>
      </c>
      <c r="M24" s="130">
        <v>13350</v>
      </c>
      <c r="N24" s="127"/>
      <c r="O24" s="130">
        <v>1202</v>
      </c>
      <c r="P24" s="130">
        <v>19223</v>
      </c>
      <c r="Q24" s="130">
        <v>1251</v>
      </c>
      <c r="S24" s="232">
        <v>478</v>
      </c>
      <c r="T24" s="232">
        <v>7640</v>
      </c>
    </row>
    <row r="25" spans="2:20">
      <c r="B25" s="3" t="str">
        <f t="shared" si="0"/>
        <v>Users: 17</v>
      </c>
      <c r="C25" s="6">
        <f t="shared" si="1"/>
        <v>17</v>
      </c>
      <c r="D25" s="130">
        <v>800</v>
      </c>
      <c r="E25" s="130">
        <v>13617</v>
      </c>
      <c r="F25" s="130">
        <v>961</v>
      </c>
      <c r="G25" s="130">
        <v>16339</v>
      </c>
      <c r="H25" s="130">
        <v>381</v>
      </c>
      <c r="I25" s="130">
        <v>6484</v>
      </c>
      <c r="J25" s="130">
        <v>40</v>
      </c>
      <c r="K25" s="130">
        <v>681</v>
      </c>
      <c r="L25" s="130">
        <v>834</v>
      </c>
      <c r="M25" s="130">
        <v>14184</v>
      </c>
      <c r="N25" s="127"/>
      <c r="O25" s="130">
        <v>1202</v>
      </c>
      <c r="P25" s="130">
        <v>20424</v>
      </c>
      <c r="Q25" s="130">
        <v>1251</v>
      </c>
      <c r="S25" s="232">
        <v>478</v>
      </c>
      <c r="T25" s="232">
        <v>8118</v>
      </c>
    </row>
    <row r="26" spans="2:20">
      <c r="B26" s="3" t="str">
        <f t="shared" si="0"/>
        <v>Users: 18</v>
      </c>
      <c r="C26" s="6">
        <f t="shared" si="1"/>
        <v>18</v>
      </c>
      <c r="D26" s="130">
        <v>800</v>
      </c>
      <c r="E26" s="130">
        <v>14417</v>
      </c>
      <c r="F26" s="130">
        <v>961</v>
      </c>
      <c r="G26" s="130">
        <v>17300</v>
      </c>
      <c r="H26" s="130">
        <v>381</v>
      </c>
      <c r="I26" s="130">
        <v>6866</v>
      </c>
      <c r="J26" s="130">
        <v>40</v>
      </c>
      <c r="K26" s="130">
        <v>721</v>
      </c>
      <c r="L26" s="130">
        <v>834</v>
      </c>
      <c r="M26" s="130">
        <v>15018</v>
      </c>
      <c r="N26" s="127"/>
      <c r="O26" s="130">
        <v>1202</v>
      </c>
      <c r="P26" s="130">
        <v>21625</v>
      </c>
      <c r="Q26" s="130">
        <v>1251</v>
      </c>
      <c r="S26" s="232">
        <v>478</v>
      </c>
      <c r="T26" s="232">
        <v>8595</v>
      </c>
    </row>
    <row r="27" spans="2:20">
      <c r="B27" s="3" t="str">
        <f t="shared" si="0"/>
        <v>Users: 19</v>
      </c>
      <c r="C27" s="6">
        <f t="shared" si="1"/>
        <v>19</v>
      </c>
      <c r="D27" s="130">
        <v>800</v>
      </c>
      <c r="E27" s="130">
        <v>15219</v>
      </c>
      <c r="F27" s="130">
        <v>961</v>
      </c>
      <c r="G27" s="130">
        <v>18262</v>
      </c>
      <c r="H27" s="130">
        <v>381</v>
      </c>
      <c r="I27" s="130">
        <v>7247</v>
      </c>
      <c r="J27" s="130">
        <v>40</v>
      </c>
      <c r="K27" s="130">
        <v>760</v>
      </c>
      <c r="L27" s="130">
        <v>834</v>
      </c>
      <c r="M27" s="130">
        <v>15852</v>
      </c>
      <c r="N27" s="127"/>
      <c r="O27" s="130">
        <v>1202</v>
      </c>
      <c r="P27" s="130">
        <v>22827</v>
      </c>
      <c r="Q27" s="130">
        <v>1251</v>
      </c>
      <c r="S27" s="232">
        <v>478</v>
      </c>
      <c r="T27" s="232">
        <v>9073</v>
      </c>
    </row>
    <row r="28" spans="2:20">
      <c r="B28" s="3" t="str">
        <f t="shared" si="0"/>
        <v>Users: 20</v>
      </c>
      <c r="C28" s="6">
        <f t="shared" si="1"/>
        <v>20</v>
      </c>
      <c r="D28" s="130">
        <v>800</v>
      </c>
      <c r="E28" s="130">
        <v>16019</v>
      </c>
      <c r="F28" s="130">
        <v>961</v>
      </c>
      <c r="G28" s="130">
        <v>19223</v>
      </c>
      <c r="H28" s="130">
        <v>381</v>
      </c>
      <c r="I28" s="130">
        <v>7628</v>
      </c>
      <c r="J28" s="130">
        <v>40</v>
      </c>
      <c r="K28" s="130">
        <v>800</v>
      </c>
      <c r="L28" s="130">
        <v>834</v>
      </c>
      <c r="M28" s="130">
        <v>16687</v>
      </c>
      <c r="N28" s="127"/>
      <c r="O28" s="130">
        <v>1202</v>
      </c>
      <c r="P28" s="130">
        <v>24028</v>
      </c>
      <c r="Q28" s="130">
        <v>1251</v>
      </c>
      <c r="S28" s="232">
        <v>478</v>
      </c>
      <c r="T28" s="232">
        <v>9550</v>
      </c>
    </row>
    <row r="29" spans="2:20">
      <c r="B29" s="3" t="str">
        <f t="shared" si="0"/>
        <v>Users: 21</v>
      </c>
      <c r="C29" s="6">
        <f t="shared" si="1"/>
        <v>21</v>
      </c>
      <c r="D29" s="130">
        <v>800</v>
      </c>
      <c r="E29" s="130">
        <v>16820</v>
      </c>
      <c r="F29" s="130">
        <v>961</v>
      </c>
      <c r="G29" s="130">
        <v>20184</v>
      </c>
      <c r="H29" s="130">
        <v>381</v>
      </c>
      <c r="I29" s="130">
        <v>8008</v>
      </c>
      <c r="J29" s="130">
        <v>40</v>
      </c>
      <c r="K29" s="130">
        <v>842</v>
      </c>
      <c r="L29" s="130">
        <v>834</v>
      </c>
      <c r="M29" s="130">
        <v>17521</v>
      </c>
      <c r="N29" s="127"/>
      <c r="O29" s="130">
        <v>1202</v>
      </c>
      <c r="P29" s="130">
        <v>25229</v>
      </c>
      <c r="Q29" s="130">
        <v>1251</v>
      </c>
      <c r="S29" s="232">
        <v>478</v>
      </c>
      <c r="T29" s="232">
        <v>10028</v>
      </c>
    </row>
    <row r="30" spans="2:20">
      <c r="B30" s="3" t="str">
        <f t="shared" si="0"/>
        <v>Users: 22</v>
      </c>
      <c r="C30" s="6">
        <f t="shared" si="1"/>
        <v>22</v>
      </c>
      <c r="D30" s="130">
        <v>800</v>
      </c>
      <c r="E30" s="130">
        <v>17621</v>
      </c>
      <c r="F30" s="130">
        <v>961</v>
      </c>
      <c r="G30" s="130">
        <v>21146</v>
      </c>
      <c r="H30" s="130">
        <v>381</v>
      </c>
      <c r="I30" s="130">
        <v>8391</v>
      </c>
      <c r="J30" s="130">
        <v>40</v>
      </c>
      <c r="K30" s="130">
        <v>882</v>
      </c>
      <c r="L30" s="130">
        <v>834</v>
      </c>
      <c r="M30" s="130">
        <v>18354</v>
      </c>
      <c r="N30" s="127"/>
      <c r="O30" s="130">
        <v>1202</v>
      </c>
      <c r="P30" s="130">
        <v>26431</v>
      </c>
      <c r="Q30" s="130">
        <v>1251</v>
      </c>
      <c r="S30" s="232">
        <v>478</v>
      </c>
      <c r="T30" s="232">
        <v>10505</v>
      </c>
    </row>
    <row r="31" spans="2:20">
      <c r="B31" s="3" t="str">
        <f t="shared" si="0"/>
        <v>Users: 23</v>
      </c>
      <c r="C31" s="6">
        <f t="shared" si="1"/>
        <v>23</v>
      </c>
      <c r="D31" s="130">
        <v>800</v>
      </c>
      <c r="E31" s="130">
        <v>18421</v>
      </c>
      <c r="F31" s="130">
        <v>961</v>
      </c>
      <c r="G31" s="130">
        <v>22107</v>
      </c>
      <c r="H31" s="130">
        <v>381</v>
      </c>
      <c r="I31" s="130">
        <v>8773</v>
      </c>
      <c r="J31" s="130">
        <v>40</v>
      </c>
      <c r="K31" s="130">
        <v>921</v>
      </c>
      <c r="L31" s="130">
        <v>834</v>
      </c>
      <c r="M31" s="130">
        <v>19189</v>
      </c>
      <c r="N31" s="127"/>
      <c r="O31" s="130">
        <v>1202</v>
      </c>
      <c r="P31" s="130">
        <v>27632</v>
      </c>
      <c r="Q31" s="130">
        <v>1251</v>
      </c>
      <c r="S31" s="232">
        <v>478</v>
      </c>
      <c r="T31" s="232">
        <v>10983</v>
      </c>
    </row>
    <row r="32" spans="2:20">
      <c r="B32" s="3" t="str">
        <f t="shared" si="0"/>
        <v>Users: 24</v>
      </c>
      <c r="C32" s="6">
        <f t="shared" si="1"/>
        <v>24</v>
      </c>
      <c r="D32" s="130">
        <v>800</v>
      </c>
      <c r="E32" s="130">
        <v>19223</v>
      </c>
      <c r="F32" s="130">
        <v>961</v>
      </c>
      <c r="G32" s="130">
        <v>23066</v>
      </c>
      <c r="H32" s="130">
        <v>381</v>
      </c>
      <c r="I32" s="130">
        <v>9154</v>
      </c>
      <c r="J32" s="130">
        <v>40</v>
      </c>
      <c r="K32" s="130">
        <v>961</v>
      </c>
      <c r="L32" s="130">
        <v>834</v>
      </c>
      <c r="M32" s="130">
        <v>20023</v>
      </c>
      <c r="N32" s="127"/>
      <c r="O32" s="130">
        <v>1202</v>
      </c>
      <c r="P32" s="130">
        <v>28833</v>
      </c>
      <c r="Q32" s="130">
        <v>1251</v>
      </c>
      <c r="S32" s="232">
        <v>478</v>
      </c>
      <c r="T32" s="232">
        <v>11460</v>
      </c>
    </row>
    <row r="33" spans="2:20">
      <c r="B33" s="3" t="str">
        <f t="shared" si="0"/>
        <v>Users: 25</v>
      </c>
      <c r="C33" s="6">
        <f t="shared" si="1"/>
        <v>25</v>
      </c>
      <c r="D33" s="130">
        <v>800</v>
      </c>
      <c r="E33" s="130">
        <v>20023</v>
      </c>
      <c r="F33" s="130">
        <v>961</v>
      </c>
      <c r="G33" s="130">
        <v>24028</v>
      </c>
      <c r="H33" s="130">
        <v>381</v>
      </c>
      <c r="I33" s="130">
        <v>9535</v>
      </c>
      <c r="J33" s="130">
        <v>40</v>
      </c>
      <c r="K33" s="130">
        <v>1002</v>
      </c>
      <c r="L33" s="130">
        <v>834</v>
      </c>
      <c r="M33" s="130">
        <v>20858</v>
      </c>
      <c r="N33" s="127"/>
      <c r="O33" s="130">
        <v>1202</v>
      </c>
      <c r="P33" s="130">
        <v>30036</v>
      </c>
      <c r="Q33" s="130">
        <v>1251</v>
      </c>
      <c r="S33" s="232">
        <v>478</v>
      </c>
      <c r="T33" s="232">
        <v>11938</v>
      </c>
    </row>
    <row r="34" spans="2:20">
      <c r="B34" s="3" t="str">
        <f t="shared" si="0"/>
        <v>Users: 26</v>
      </c>
      <c r="C34" s="6">
        <f t="shared" si="1"/>
        <v>26</v>
      </c>
      <c r="D34" s="130">
        <v>800</v>
      </c>
      <c r="E34" s="130">
        <v>20825</v>
      </c>
      <c r="F34" s="130">
        <v>961</v>
      </c>
      <c r="G34" s="130">
        <v>24989</v>
      </c>
      <c r="H34" s="130">
        <v>381</v>
      </c>
      <c r="I34" s="130">
        <v>9916</v>
      </c>
      <c r="J34" s="130">
        <v>40</v>
      </c>
      <c r="K34" s="130">
        <v>1041</v>
      </c>
      <c r="L34" s="130">
        <v>834</v>
      </c>
      <c r="M34" s="130">
        <v>21692</v>
      </c>
      <c r="N34" s="127"/>
      <c r="O34" s="130">
        <v>1202</v>
      </c>
      <c r="P34" s="130">
        <v>31237</v>
      </c>
      <c r="Q34" s="130">
        <v>1251</v>
      </c>
      <c r="S34" s="232">
        <v>478</v>
      </c>
      <c r="T34" s="232">
        <v>12415</v>
      </c>
    </row>
    <row r="35" spans="2:20">
      <c r="B35" s="3" t="str">
        <f t="shared" si="0"/>
        <v>Users: 27</v>
      </c>
      <c r="C35" s="6">
        <f t="shared" si="1"/>
        <v>27</v>
      </c>
      <c r="D35" s="130">
        <v>800</v>
      </c>
      <c r="E35" s="130">
        <v>21625</v>
      </c>
      <c r="F35" s="130">
        <v>961</v>
      </c>
      <c r="G35" s="130">
        <v>25950</v>
      </c>
      <c r="H35" s="130">
        <v>381</v>
      </c>
      <c r="I35" s="130">
        <v>10297</v>
      </c>
      <c r="J35" s="130">
        <v>40</v>
      </c>
      <c r="K35" s="130">
        <v>1081</v>
      </c>
      <c r="L35" s="130">
        <v>834</v>
      </c>
      <c r="M35" s="130">
        <v>22526</v>
      </c>
      <c r="N35" s="127"/>
      <c r="O35" s="130">
        <v>1202</v>
      </c>
      <c r="P35" s="130">
        <v>32438</v>
      </c>
      <c r="Q35" s="130">
        <v>1251</v>
      </c>
      <c r="S35" s="232">
        <v>478</v>
      </c>
      <c r="T35" s="232">
        <v>12893</v>
      </c>
    </row>
    <row r="36" spans="2:20">
      <c r="B36" s="3" t="str">
        <f t="shared" si="0"/>
        <v>Users: 28</v>
      </c>
      <c r="C36" s="6">
        <f t="shared" si="1"/>
        <v>28</v>
      </c>
      <c r="D36" s="130">
        <v>800</v>
      </c>
      <c r="E36" s="130">
        <v>22427</v>
      </c>
      <c r="F36" s="130">
        <v>961</v>
      </c>
      <c r="G36" s="130">
        <v>26912</v>
      </c>
      <c r="H36" s="130">
        <v>381</v>
      </c>
      <c r="I36" s="130">
        <v>10681</v>
      </c>
      <c r="J36" s="130">
        <v>40</v>
      </c>
      <c r="K36" s="130">
        <v>1121</v>
      </c>
      <c r="L36" s="130">
        <v>834</v>
      </c>
      <c r="M36" s="130">
        <v>23360</v>
      </c>
      <c r="N36" s="127"/>
      <c r="O36" s="130">
        <v>1202</v>
      </c>
      <c r="P36" s="130">
        <v>33640</v>
      </c>
      <c r="Q36" s="130">
        <v>1251</v>
      </c>
      <c r="S36" s="232">
        <v>478</v>
      </c>
      <c r="T36" s="232">
        <v>13370</v>
      </c>
    </row>
    <row r="37" spans="2:20">
      <c r="B37" s="3" t="str">
        <f t="shared" si="0"/>
        <v>Users: 29</v>
      </c>
      <c r="C37" s="6">
        <f t="shared" si="1"/>
        <v>29</v>
      </c>
      <c r="D37" s="130">
        <v>800</v>
      </c>
      <c r="E37" s="130">
        <v>23227</v>
      </c>
      <c r="F37" s="130">
        <v>961</v>
      </c>
      <c r="G37" s="130">
        <v>27873</v>
      </c>
      <c r="H37" s="130">
        <v>381</v>
      </c>
      <c r="I37" s="130">
        <v>11061</v>
      </c>
      <c r="J37" s="130">
        <v>40</v>
      </c>
      <c r="K37" s="130">
        <v>1161</v>
      </c>
      <c r="L37" s="130">
        <v>834</v>
      </c>
      <c r="M37" s="130">
        <v>24195</v>
      </c>
      <c r="N37" s="127"/>
      <c r="O37" s="130">
        <v>1202</v>
      </c>
      <c r="P37" s="130">
        <v>34841</v>
      </c>
      <c r="Q37" s="130">
        <v>1251</v>
      </c>
      <c r="S37" s="232">
        <v>478</v>
      </c>
      <c r="T37" s="232">
        <v>13848</v>
      </c>
    </row>
    <row r="38" spans="2:20">
      <c r="B38" s="3" t="str">
        <f t="shared" si="0"/>
        <v>Users: 30</v>
      </c>
      <c r="C38" s="6">
        <f t="shared" si="1"/>
        <v>30</v>
      </c>
      <c r="D38" s="130">
        <v>800</v>
      </c>
      <c r="E38" s="130">
        <v>24028</v>
      </c>
      <c r="F38" s="130">
        <v>961</v>
      </c>
      <c r="G38" s="130">
        <v>28833</v>
      </c>
      <c r="H38" s="130">
        <v>381</v>
      </c>
      <c r="I38" s="130">
        <v>11442</v>
      </c>
      <c r="J38" s="130">
        <v>40</v>
      </c>
      <c r="K38" s="130">
        <v>1202</v>
      </c>
      <c r="L38" s="130">
        <v>834</v>
      </c>
      <c r="M38" s="130">
        <v>25029</v>
      </c>
      <c r="N38" s="127"/>
      <c r="O38" s="130">
        <v>1202</v>
      </c>
      <c r="P38" s="130">
        <v>36043</v>
      </c>
      <c r="Q38" s="130">
        <v>1251</v>
      </c>
      <c r="S38" s="232">
        <v>478</v>
      </c>
      <c r="T38" s="232">
        <v>14326</v>
      </c>
    </row>
    <row r="39" spans="2:20">
      <c r="B39" s="3" t="str">
        <f t="shared" si="0"/>
        <v>Users: 31</v>
      </c>
      <c r="C39" s="6">
        <f t="shared" si="1"/>
        <v>31</v>
      </c>
      <c r="D39" s="130">
        <v>800</v>
      </c>
      <c r="E39" s="130">
        <v>24829</v>
      </c>
      <c r="F39" s="130">
        <v>961</v>
      </c>
      <c r="G39" s="130">
        <v>29795</v>
      </c>
      <c r="H39" s="130">
        <v>381</v>
      </c>
      <c r="I39" s="130">
        <v>11823</v>
      </c>
      <c r="J39" s="130">
        <v>40</v>
      </c>
      <c r="K39" s="130">
        <v>1242</v>
      </c>
      <c r="L39" s="130">
        <v>834</v>
      </c>
      <c r="M39" s="130">
        <v>25865</v>
      </c>
      <c r="N39" s="127"/>
      <c r="O39" s="130">
        <v>1202</v>
      </c>
      <c r="P39" s="130">
        <v>37244</v>
      </c>
      <c r="Q39" s="130">
        <v>1251</v>
      </c>
      <c r="S39" s="232">
        <v>478</v>
      </c>
      <c r="T39" s="232">
        <v>14803</v>
      </c>
    </row>
    <row r="40" spans="2:20">
      <c r="B40" s="3" t="str">
        <f t="shared" si="0"/>
        <v>Users: 32</v>
      </c>
      <c r="C40" s="6">
        <f t="shared" si="1"/>
        <v>32</v>
      </c>
      <c r="D40" s="130">
        <v>800</v>
      </c>
      <c r="E40" s="130">
        <v>25630</v>
      </c>
      <c r="F40" s="130">
        <v>961</v>
      </c>
      <c r="G40" s="130">
        <v>30756</v>
      </c>
      <c r="H40" s="130">
        <v>381</v>
      </c>
      <c r="I40" s="130">
        <v>12205</v>
      </c>
      <c r="J40" s="130">
        <v>40</v>
      </c>
      <c r="K40" s="130">
        <v>1281</v>
      </c>
      <c r="L40" s="130">
        <v>834</v>
      </c>
      <c r="M40" s="130">
        <v>26698</v>
      </c>
      <c r="N40" s="127"/>
      <c r="O40" s="130">
        <v>1202</v>
      </c>
      <c r="P40" s="130">
        <v>38445</v>
      </c>
      <c r="Q40" s="130">
        <v>1251</v>
      </c>
      <c r="S40" s="232">
        <v>478</v>
      </c>
      <c r="T40" s="232">
        <v>15281</v>
      </c>
    </row>
    <row r="41" spans="2:20">
      <c r="B41" s="3" t="str">
        <f t="shared" si="0"/>
        <v>Users: 33</v>
      </c>
      <c r="C41" s="6">
        <f t="shared" si="1"/>
        <v>33</v>
      </c>
      <c r="D41" s="130">
        <v>800</v>
      </c>
      <c r="E41" s="130">
        <v>26431</v>
      </c>
      <c r="F41" s="130">
        <v>961</v>
      </c>
      <c r="G41" s="130">
        <v>31717</v>
      </c>
      <c r="H41" s="130">
        <v>381</v>
      </c>
      <c r="I41" s="130">
        <v>12586</v>
      </c>
      <c r="J41" s="130">
        <v>40</v>
      </c>
      <c r="K41" s="130">
        <v>1321</v>
      </c>
      <c r="L41" s="130">
        <v>834</v>
      </c>
      <c r="M41" s="130">
        <v>27533</v>
      </c>
      <c r="N41" s="127"/>
      <c r="O41" s="130">
        <v>1202</v>
      </c>
      <c r="P41" s="130">
        <v>39647</v>
      </c>
      <c r="Q41" s="130">
        <v>1251</v>
      </c>
      <c r="S41" s="232">
        <v>478</v>
      </c>
      <c r="T41" s="232">
        <v>15758</v>
      </c>
    </row>
    <row r="42" spans="2:20">
      <c r="B42" s="3" t="str">
        <f t="shared" si="0"/>
        <v>Users: 34</v>
      </c>
      <c r="C42" s="6">
        <f t="shared" si="1"/>
        <v>34</v>
      </c>
      <c r="D42" s="130">
        <v>800</v>
      </c>
      <c r="E42" s="130">
        <v>27232</v>
      </c>
      <c r="F42" s="130">
        <v>961</v>
      </c>
      <c r="G42" s="130">
        <v>32679</v>
      </c>
      <c r="H42" s="130">
        <v>381</v>
      </c>
      <c r="I42" s="130">
        <v>12967</v>
      </c>
      <c r="J42" s="130">
        <v>40</v>
      </c>
      <c r="K42" s="130">
        <v>1362</v>
      </c>
      <c r="L42" s="130">
        <v>834</v>
      </c>
      <c r="M42" s="130">
        <v>28367</v>
      </c>
      <c r="N42" s="127"/>
      <c r="O42" s="130">
        <v>1202</v>
      </c>
      <c r="P42" s="130">
        <v>40848</v>
      </c>
      <c r="Q42" s="130">
        <v>1251</v>
      </c>
      <c r="S42" s="232">
        <v>478</v>
      </c>
      <c r="T42" s="232">
        <v>16236</v>
      </c>
    </row>
    <row r="43" spans="2:20">
      <c r="B43" s="3" t="str">
        <f t="shared" si="0"/>
        <v>Users: 35</v>
      </c>
      <c r="C43" s="6">
        <f t="shared" si="1"/>
        <v>35</v>
      </c>
      <c r="D43" s="130">
        <v>800</v>
      </c>
      <c r="E43" s="130">
        <v>28034</v>
      </c>
      <c r="F43" s="130">
        <v>961</v>
      </c>
      <c r="G43" s="130">
        <v>33640</v>
      </c>
      <c r="H43" s="130">
        <v>381</v>
      </c>
      <c r="I43" s="130">
        <v>13350</v>
      </c>
      <c r="J43" s="130">
        <v>40</v>
      </c>
      <c r="K43" s="130">
        <v>1402</v>
      </c>
      <c r="L43" s="130">
        <v>834</v>
      </c>
      <c r="M43" s="130">
        <v>29202</v>
      </c>
      <c r="N43" s="127"/>
      <c r="O43" s="130">
        <v>1202</v>
      </c>
      <c r="P43" s="130">
        <v>42049</v>
      </c>
      <c r="Q43" s="130">
        <v>1251</v>
      </c>
      <c r="S43" s="232">
        <v>478</v>
      </c>
      <c r="T43" s="232">
        <v>16713</v>
      </c>
    </row>
    <row r="44" spans="2:20">
      <c r="B44" s="3" t="str">
        <f t="shared" si="0"/>
        <v>Users: 36</v>
      </c>
      <c r="C44" s="6">
        <f t="shared" si="1"/>
        <v>36</v>
      </c>
      <c r="D44" s="130">
        <v>800</v>
      </c>
      <c r="E44" s="130">
        <v>28833</v>
      </c>
      <c r="F44" s="130">
        <v>961</v>
      </c>
      <c r="G44" s="130">
        <v>34601</v>
      </c>
      <c r="H44" s="130">
        <v>381</v>
      </c>
      <c r="I44" s="130">
        <v>13731</v>
      </c>
      <c r="J44" s="130">
        <v>40</v>
      </c>
      <c r="K44" s="130">
        <v>1441</v>
      </c>
      <c r="L44" s="130">
        <v>834</v>
      </c>
      <c r="M44" s="130">
        <v>30036</v>
      </c>
      <c r="N44" s="127"/>
      <c r="O44" s="130">
        <v>1202</v>
      </c>
      <c r="P44" s="130">
        <v>43251</v>
      </c>
      <c r="Q44" s="130">
        <v>1251</v>
      </c>
      <c r="S44" s="232">
        <v>478</v>
      </c>
      <c r="T44" s="232">
        <v>17191</v>
      </c>
    </row>
    <row r="45" spans="2:20">
      <c r="B45" s="3" t="str">
        <f t="shared" si="0"/>
        <v>Users: 37</v>
      </c>
      <c r="C45" s="6">
        <f t="shared" si="1"/>
        <v>37</v>
      </c>
      <c r="D45" s="130">
        <v>800</v>
      </c>
      <c r="E45" s="130">
        <v>29636</v>
      </c>
      <c r="F45" s="130">
        <v>961</v>
      </c>
      <c r="G45" s="130">
        <v>35563</v>
      </c>
      <c r="H45" s="130">
        <v>381</v>
      </c>
      <c r="I45" s="130">
        <v>14111</v>
      </c>
      <c r="J45" s="130">
        <v>40</v>
      </c>
      <c r="K45" s="130">
        <v>1482</v>
      </c>
      <c r="L45" s="130">
        <v>834</v>
      </c>
      <c r="M45" s="130">
        <v>30870</v>
      </c>
      <c r="N45" s="127"/>
      <c r="O45" s="130">
        <v>1202</v>
      </c>
      <c r="P45" s="130">
        <v>44452</v>
      </c>
      <c r="Q45" s="130">
        <v>1251</v>
      </c>
      <c r="S45" s="232">
        <v>478</v>
      </c>
      <c r="T45" s="232">
        <v>17668</v>
      </c>
    </row>
    <row r="46" spans="2:20">
      <c r="B46" s="3" t="str">
        <f t="shared" si="0"/>
        <v>Users: 38</v>
      </c>
      <c r="C46" s="6">
        <f t="shared" si="1"/>
        <v>38</v>
      </c>
      <c r="D46" s="130">
        <v>800</v>
      </c>
      <c r="E46" s="130">
        <v>30436</v>
      </c>
      <c r="F46" s="130">
        <v>961</v>
      </c>
      <c r="G46" s="130">
        <v>36523</v>
      </c>
      <c r="H46" s="130">
        <v>381</v>
      </c>
      <c r="I46" s="130">
        <v>14494</v>
      </c>
      <c r="J46" s="130">
        <v>40</v>
      </c>
      <c r="K46" s="130">
        <v>1522</v>
      </c>
      <c r="L46" s="130">
        <v>834</v>
      </c>
      <c r="M46" s="130">
        <v>31704</v>
      </c>
      <c r="N46" s="127"/>
      <c r="O46" s="130">
        <v>1202</v>
      </c>
      <c r="P46" s="130">
        <v>45653</v>
      </c>
      <c r="Q46" s="130">
        <v>1251</v>
      </c>
      <c r="S46" s="232">
        <v>478</v>
      </c>
      <c r="T46" s="232">
        <v>18146</v>
      </c>
    </row>
    <row r="47" spans="2:20">
      <c r="B47" s="3" t="str">
        <f t="shared" si="0"/>
        <v>Users: 39</v>
      </c>
      <c r="C47" s="6">
        <f t="shared" si="1"/>
        <v>39</v>
      </c>
      <c r="D47" s="130">
        <v>800</v>
      </c>
      <c r="E47" s="130">
        <v>31237</v>
      </c>
      <c r="F47" s="130">
        <v>961</v>
      </c>
      <c r="G47" s="130">
        <v>37485</v>
      </c>
      <c r="H47" s="130">
        <v>381</v>
      </c>
      <c r="I47" s="130">
        <v>14875</v>
      </c>
      <c r="J47" s="130">
        <v>40</v>
      </c>
      <c r="K47" s="130">
        <v>1562</v>
      </c>
      <c r="L47" s="130">
        <v>834</v>
      </c>
      <c r="M47" s="130">
        <v>32539</v>
      </c>
      <c r="N47" s="127"/>
      <c r="O47" s="130">
        <v>1202</v>
      </c>
      <c r="P47" s="130">
        <v>46855</v>
      </c>
      <c r="Q47" s="130">
        <v>1251</v>
      </c>
      <c r="S47" s="232">
        <v>478</v>
      </c>
      <c r="T47" s="232">
        <v>18623</v>
      </c>
    </row>
    <row r="48" spans="2:20">
      <c r="B48" s="3" t="str">
        <f t="shared" si="0"/>
        <v>Users: 40</v>
      </c>
      <c r="C48" s="6">
        <f t="shared" si="1"/>
        <v>40</v>
      </c>
      <c r="D48" s="130">
        <v>800</v>
      </c>
      <c r="E48" s="130">
        <v>32038</v>
      </c>
      <c r="F48" s="130">
        <v>961</v>
      </c>
      <c r="G48" s="130">
        <v>38445</v>
      </c>
      <c r="H48" s="130">
        <v>381</v>
      </c>
      <c r="I48" s="130">
        <v>15255</v>
      </c>
      <c r="J48" s="130">
        <v>40</v>
      </c>
      <c r="K48" s="130">
        <v>1602</v>
      </c>
      <c r="L48" s="130">
        <v>834</v>
      </c>
      <c r="M48" s="130">
        <v>33373</v>
      </c>
      <c r="N48" s="127"/>
      <c r="O48" s="130">
        <v>1202</v>
      </c>
      <c r="P48" s="130">
        <v>48056</v>
      </c>
      <c r="Q48" s="130">
        <v>1251</v>
      </c>
      <c r="S48" s="232">
        <v>478</v>
      </c>
      <c r="T48" s="232">
        <v>19101</v>
      </c>
    </row>
    <row r="49" spans="2:20">
      <c r="B49" s="3" t="str">
        <f t="shared" si="0"/>
        <v>Users: 41</v>
      </c>
      <c r="C49" s="6">
        <f t="shared" si="1"/>
        <v>41</v>
      </c>
      <c r="D49" s="130">
        <v>800</v>
      </c>
      <c r="E49" s="130">
        <v>32839</v>
      </c>
      <c r="F49" s="130">
        <v>961</v>
      </c>
      <c r="G49" s="130">
        <v>39406</v>
      </c>
      <c r="H49" s="130">
        <v>381</v>
      </c>
      <c r="I49" s="130">
        <v>15638</v>
      </c>
      <c r="J49" s="130">
        <v>40</v>
      </c>
      <c r="K49" s="130">
        <v>1642</v>
      </c>
      <c r="L49" s="130">
        <v>834</v>
      </c>
      <c r="M49" s="130">
        <v>34206</v>
      </c>
      <c r="N49" s="127"/>
      <c r="O49" s="130">
        <v>1202</v>
      </c>
      <c r="P49" s="130">
        <v>49257</v>
      </c>
      <c r="Q49" s="130">
        <v>1251</v>
      </c>
      <c r="S49" s="232">
        <v>478</v>
      </c>
      <c r="T49" s="232">
        <v>19578</v>
      </c>
    </row>
    <row r="50" spans="2:20">
      <c r="B50" s="3" t="str">
        <f t="shared" si="0"/>
        <v>Users: 42</v>
      </c>
      <c r="C50" s="6">
        <f t="shared" si="1"/>
        <v>42</v>
      </c>
      <c r="D50" s="130">
        <v>800</v>
      </c>
      <c r="E50" s="130">
        <v>33640</v>
      </c>
      <c r="F50" s="130">
        <v>961</v>
      </c>
      <c r="G50" s="130">
        <v>40368</v>
      </c>
      <c r="H50" s="130">
        <v>381</v>
      </c>
      <c r="I50" s="130">
        <v>16019</v>
      </c>
      <c r="J50" s="130">
        <v>40</v>
      </c>
      <c r="K50" s="130">
        <v>1681</v>
      </c>
      <c r="L50" s="130">
        <v>834</v>
      </c>
      <c r="M50" s="130">
        <v>35041</v>
      </c>
      <c r="N50" s="127"/>
      <c r="O50" s="130">
        <v>1202</v>
      </c>
      <c r="P50" s="130">
        <v>50460</v>
      </c>
      <c r="Q50" s="130">
        <v>1251</v>
      </c>
      <c r="S50" s="232">
        <v>478</v>
      </c>
      <c r="T50" s="232">
        <v>20056</v>
      </c>
    </row>
    <row r="51" spans="2:20">
      <c r="B51" s="3" t="str">
        <f t="shared" si="0"/>
        <v>Users: 43</v>
      </c>
      <c r="C51" s="6">
        <f t="shared" si="1"/>
        <v>43</v>
      </c>
      <c r="D51" s="130">
        <v>800</v>
      </c>
      <c r="E51" s="130">
        <v>34441</v>
      </c>
      <c r="F51" s="130">
        <v>961</v>
      </c>
      <c r="G51" s="130">
        <v>41329</v>
      </c>
      <c r="H51" s="130">
        <v>381</v>
      </c>
      <c r="I51" s="130">
        <v>16401</v>
      </c>
      <c r="J51" s="130">
        <v>40</v>
      </c>
      <c r="K51" s="130">
        <v>1722</v>
      </c>
      <c r="L51" s="130">
        <v>834</v>
      </c>
      <c r="M51" s="130">
        <v>35875</v>
      </c>
      <c r="N51" s="127"/>
      <c r="O51" s="130">
        <v>1202</v>
      </c>
      <c r="P51" s="130">
        <v>51661</v>
      </c>
      <c r="Q51" s="130">
        <v>1251</v>
      </c>
      <c r="S51" s="232">
        <v>478</v>
      </c>
      <c r="T51" s="232">
        <v>20533</v>
      </c>
    </row>
    <row r="52" spans="2:20">
      <c r="B52" s="3" t="str">
        <f t="shared" si="0"/>
        <v>Users: 44</v>
      </c>
      <c r="C52" s="6">
        <f t="shared" si="1"/>
        <v>44</v>
      </c>
      <c r="D52" s="130">
        <v>800</v>
      </c>
      <c r="E52" s="130">
        <v>35242</v>
      </c>
      <c r="F52" s="130">
        <v>961</v>
      </c>
      <c r="G52" s="130">
        <v>42289</v>
      </c>
      <c r="H52" s="130">
        <v>381</v>
      </c>
      <c r="I52" s="130">
        <v>16781</v>
      </c>
      <c r="J52" s="130">
        <v>40</v>
      </c>
      <c r="K52" s="130">
        <v>1762</v>
      </c>
      <c r="L52" s="130">
        <v>834</v>
      </c>
      <c r="M52" s="130">
        <v>36710</v>
      </c>
      <c r="N52" s="127"/>
      <c r="O52" s="130">
        <v>1202</v>
      </c>
      <c r="P52" s="130">
        <v>52862</v>
      </c>
      <c r="Q52" s="130">
        <v>1251</v>
      </c>
      <c r="S52" s="232">
        <v>478</v>
      </c>
      <c r="T52" s="232">
        <v>21011</v>
      </c>
    </row>
    <row r="53" spans="2:20">
      <c r="B53" s="3" t="str">
        <f t="shared" si="0"/>
        <v>Users: 45</v>
      </c>
      <c r="C53" s="6">
        <f t="shared" si="1"/>
        <v>45</v>
      </c>
      <c r="D53" s="130">
        <v>800</v>
      </c>
      <c r="E53" s="130">
        <v>36043</v>
      </c>
      <c r="F53" s="130">
        <v>961</v>
      </c>
      <c r="G53" s="130">
        <v>43251</v>
      </c>
      <c r="H53" s="130">
        <v>381</v>
      </c>
      <c r="I53" s="130">
        <v>17163</v>
      </c>
      <c r="J53" s="130">
        <v>40</v>
      </c>
      <c r="K53" s="130">
        <v>1803</v>
      </c>
      <c r="L53" s="130">
        <v>834</v>
      </c>
      <c r="M53" s="130">
        <v>37544</v>
      </c>
      <c r="N53" s="127"/>
      <c r="O53" s="130">
        <v>1202</v>
      </c>
      <c r="P53" s="130">
        <v>54064</v>
      </c>
      <c r="Q53" s="130">
        <v>1251</v>
      </c>
      <c r="S53" s="232">
        <v>478</v>
      </c>
      <c r="T53" s="232">
        <v>21487</v>
      </c>
    </row>
    <row r="54" spans="2:20">
      <c r="B54" s="3" t="str">
        <f t="shared" si="0"/>
        <v>Users: 46</v>
      </c>
      <c r="C54" s="6">
        <f t="shared" si="1"/>
        <v>46</v>
      </c>
      <c r="D54" s="130">
        <v>800</v>
      </c>
      <c r="E54" s="130">
        <v>36844</v>
      </c>
      <c r="F54" s="130">
        <v>961</v>
      </c>
      <c r="G54" s="130">
        <v>44212</v>
      </c>
      <c r="H54" s="130">
        <v>381</v>
      </c>
      <c r="I54" s="130">
        <v>17544</v>
      </c>
      <c r="J54" s="130">
        <v>40</v>
      </c>
      <c r="K54" s="130">
        <v>1842</v>
      </c>
      <c r="L54" s="130">
        <v>834</v>
      </c>
      <c r="M54" s="130">
        <v>38378</v>
      </c>
      <c r="N54" s="127"/>
      <c r="O54" s="130">
        <v>1202</v>
      </c>
      <c r="P54" s="130">
        <v>55265</v>
      </c>
      <c r="Q54" s="130">
        <v>1251</v>
      </c>
      <c r="S54" s="232">
        <v>478</v>
      </c>
      <c r="T54" s="232">
        <v>21966</v>
      </c>
    </row>
    <row r="55" spans="2:20">
      <c r="B55" s="3" t="str">
        <f t="shared" si="0"/>
        <v>Users: 47</v>
      </c>
      <c r="C55" s="6">
        <f t="shared" si="1"/>
        <v>47</v>
      </c>
      <c r="D55" s="130">
        <v>800</v>
      </c>
      <c r="E55" s="130">
        <v>37644</v>
      </c>
      <c r="F55" s="130">
        <v>961</v>
      </c>
      <c r="G55" s="130">
        <v>45173</v>
      </c>
      <c r="H55" s="130">
        <v>381</v>
      </c>
      <c r="I55" s="130">
        <v>17926</v>
      </c>
      <c r="J55" s="130">
        <v>40</v>
      </c>
      <c r="K55" s="130">
        <v>1882</v>
      </c>
      <c r="L55" s="130">
        <v>834</v>
      </c>
      <c r="M55" s="130">
        <v>39212</v>
      </c>
      <c r="N55" s="127"/>
      <c r="O55" s="130">
        <v>1202</v>
      </c>
      <c r="P55" s="130">
        <v>56466</v>
      </c>
      <c r="Q55" s="130">
        <v>1251</v>
      </c>
      <c r="S55" s="232">
        <v>478</v>
      </c>
      <c r="T55" s="232">
        <v>22442</v>
      </c>
    </row>
    <row r="56" spans="2:20">
      <c r="B56" s="3" t="str">
        <f t="shared" si="0"/>
        <v>Users: 48</v>
      </c>
      <c r="C56" s="6">
        <f t="shared" si="1"/>
        <v>48</v>
      </c>
      <c r="D56" s="130">
        <v>800</v>
      </c>
      <c r="E56" s="130">
        <v>38445</v>
      </c>
      <c r="F56" s="130">
        <v>961</v>
      </c>
      <c r="G56" s="130">
        <v>46135</v>
      </c>
      <c r="H56" s="130">
        <v>381</v>
      </c>
      <c r="I56" s="130">
        <v>18308</v>
      </c>
      <c r="J56" s="130">
        <v>40</v>
      </c>
      <c r="K56" s="130">
        <v>1923</v>
      </c>
      <c r="L56" s="130">
        <v>834</v>
      </c>
      <c r="M56" s="130">
        <v>40047</v>
      </c>
      <c r="N56" s="127"/>
      <c r="O56" s="130">
        <v>1202</v>
      </c>
      <c r="P56" s="130">
        <v>57668</v>
      </c>
      <c r="Q56" s="130">
        <v>1251</v>
      </c>
      <c r="S56" s="232">
        <v>478</v>
      </c>
      <c r="T56" s="232">
        <v>22921</v>
      </c>
    </row>
    <row r="57" spans="2:20">
      <c r="B57" s="3" t="str">
        <f t="shared" si="0"/>
        <v>Users: 49</v>
      </c>
      <c r="C57" s="6">
        <f t="shared" si="1"/>
        <v>49</v>
      </c>
      <c r="D57" s="130">
        <v>800</v>
      </c>
      <c r="E57" s="130">
        <v>39246</v>
      </c>
      <c r="F57" s="130">
        <v>961</v>
      </c>
      <c r="G57" s="130">
        <v>47096</v>
      </c>
      <c r="H57" s="130">
        <v>381</v>
      </c>
      <c r="I57" s="130">
        <v>18689</v>
      </c>
      <c r="J57" s="130">
        <v>40</v>
      </c>
      <c r="K57" s="130">
        <v>1962</v>
      </c>
      <c r="L57" s="130">
        <v>834</v>
      </c>
      <c r="M57" s="130">
        <v>40881</v>
      </c>
      <c r="N57" s="127"/>
      <c r="O57" s="130">
        <v>1202</v>
      </c>
      <c r="P57" s="130">
        <v>58870</v>
      </c>
      <c r="Q57" s="130">
        <v>1251</v>
      </c>
      <c r="S57" s="232">
        <v>478</v>
      </c>
      <c r="T57" s="232">
        <v>23397</v>
      </c>
    </row>
    <row r="58" spans="2:20">
      <c r="B58" s="3" t="str">
        <f t="shared" si="0"/>
        <v>Users: 50</v>
      </c>
      <c r="C58" s="6">
        <f t="shared" si="1"/>
        <v>50</v>
      </c>
      <c r="D58" s="130">
        <v>800</v>
      </c>
      <c r="E58" s="130">
        <v>40047</v>
      </c>
      <c r="F58" s="130">
        <v>961</v>
      </c>
      <c r="G58" s="130">
        <v>48056</v>
      </c>
      <c r="H58" s="130">
        <v>381</v>
      </c>
      <c r="I58" s="130">
        <v>19070</v>
      </c>
      <c r="J58" s="130">
        <v>40</v>
      </c>
      <c r="K58" s="130">
        <v>2002</v>
      </c>
      <c r="L58" s="130">
        <v>834</v>
      </c>
      <c r="M58" s="130">
        <v>41716</v>
      </c>
      <c r="N58" s="127"/>
      <c r="O58" s="130">
        <v>1202</v>
      </c>
      <c r="P58" s="130">
        <v>60070</v>
      </c>
      <c r="Q58" s="130">
        <v>1251</v>
      </c>
      <c r="S58" s="232">
        <v>478</v>
      </c>
      <c r="T58" s="232">
        <v>23875</v>
      </c>
    </row>
    <row r="59" spans="2:20">
      <c r="B59" s="3" t="str">
        <f t="shared" si="0"/>
        <v>Users: 51</v>
      </c>
      <c r="C59" s="6">
        <f t="shared" si="1"/>
        <v>51</v>
      </c>
      <c r="D59" s="130">
        <v>800</v>
      </c>
      <c r="E59" s="130">
        <v>40848</v>
      </c>
      <c r="F59" s="130">
        <v>961</v>
      </c>
      <c r="G59" s="130">
        <v>49018</v>
      </c>
      <c r="H59" s="130">
        <v>381</v>
      </c>
      <c r="I59" s="130">
        <v>19452</v>
      </c>
      <c r="J59" s="130">
        <v>40</v>
      </c>
      <c r="K59" s="130">
        <v>2042</v>
      </c>
      <c r="L59" s="130">
        <v>834</v>
      </c>
      <c r="M59" s="130">
        <v>42549</v>
      </c>
      <c r="N59" s="127"/>
      <c r="O59" s="130">
        <v>1202</v>
      </c>
      <c r="P59" s="130">
        <v>61272</v>
      </c>
      <c r="Q59" s="130">
        <v>1251</v>
      </c>
      <c r="S59" s="232">
        <v>478</v>
      </c>
      <c r="T59" s="232">
        <v>24352</v>
      </c>
    </row>
    <row r="60" spans="2:20">
      <c r="B60" s="3" t="str">
        <f t="shared" si="0"/>
        <v>Users: 52</v>
      </c>
      <c r="C60" s="6">
        <f t="shared" si="1"/>
        <v>52</v>
      </c>
      <c r="D60" s="130">
        <v>800</v>
      </c>
      <c r="E60" s="130">
        <v>41649</v>
      </c>
      <c r="F60" s="130">
        <v>961</v>
      </c>
      <c r="G60" s="130">
        <v>49979</v>
      </c>
      <c r="H60" s="130">
        <v>381</v>
      </c>
      <c r="I60" s="130">
        <v>19832</v>
      </c>
      <c r="J60" s="130">
        <v>40</v>
      </c>
      <c r="K60" s="130">
        <v>2083</v>
      </c>
      <c r="L60" s="130">
        <v>834</v>
      </c>
      <c r="M60" s="130">
        <v>43385</v>
      </c>
      <c r="N60" s="127"/>
      <c r="O60" s="130">
        <v>1202</v>
      </c>
      <c r="P60" s="130">
        <v>62474</v>
      </c>
      <c r="Q60" s="130">
        <v>1251</v>
      </c>
      <c r="S60" s="232">
        <v>478</v>
      </c>
      <c r="T60" s="232">
        <v>24830</v>
      </c>
    </row>
    <row r="61" spans="2:20">
      <c r="B61" s="3" t="str">
        <f t="shared" si="0"/>
        <v>Users: 53</v>
      </c>
      <c r="C61" s="6">
        <f t="shared" si="1"/>
        <v>53</v>
      </c>
      <c r="D61" s="130">
        <v>800</v>
      </c>
      <c r="E61" s="130">
        <v>42450</v>
      </c>
      <c r="F61" s="130">
        <v>961</v>
      </c>
      <c r="G61" s="130">
        <v>50940</v>
      </c>
      <c r="H61" s="130">
        <v>381</v>
      </c>
      <c r="I61" s="130">
        <v>20215</v>
      </c>
      <c r="J61" s="130">
        <v>40</v>
      </c>
      <c r="K61" s="130">
        <v>2123</v>
      </c>
      <c r="L61" s="130">
        <v>834</v>
      </c>
      <c r="M61" s="130">
        <v>44219</v>
      </c>
      <c r="N61" s="127"/>
      <c r="O61" s="130">
        <v>1202</v>
      </c>
      <c r="P61" s="130">
        <v>63674</v>
      </c>
      <c r="Q61" s="130">
        <v>1251</v>
      </c>
      <c r="S61" s="232">
        <v>478</v>
      </c>
      <c r="T61" s="232">
        <v>25307</v>
      </c>
    </row>
    <row r="62" spans="2:20">
      <c r="B62" s="3" t="str">
        <f t="shared" si="0"/>
        <v>Users: 54</v>
      </c>
      <c r="C62" s="6">
        <f t="shared" si="1"/>
        <v>54</v>
      </c>
      <c r="D62" s="130">
        <v>800</v>
      </c>
      <c r="E62" s="130">
        <v>43251</v>
      </c>
      <c r="F62" s="130">
        <v>961</v>
      </c>
      <c r="G62" s="130">
        <v>51902</v>
      </c>
      <c r="H62" s="130">
        <v>381</v>
      </c>
      <c r="I62" s="130">
        <v>20597</v>
      </c>
      <c r="J62" s="130">
        <v>40</v>
      </c>
      <c r="K62" s="130">
        <v>2163</v>
      </c>
      <c r="L62" s="130">
        <v>834</v>
      </c>
      <c r="M62" s="130">
        <v>45054</v>
      </c>
      <c r="N62" s="127"/>
      <c r="O62" s="130">
        <v>1202</v>
      </c>
      <c r="P62" s="130">
        <v>64876</v>
      </c>
      <c r="Q62" s="130">
        <v>1251</v>
      </c>
      <c r="S62" s="232">
        <v>478</v>
      </c>
      <c r="T62" s="232">
        <v>25785</v>
      </c>
    </row>
    <row r="63" spans="2:20">
      <c r="B63" s="3" t="str">
        <f t="shared" si="0"/>
        <v>Users: 55</v>
      </c>
      <c r="C63" s="6">
        <f t="shared" si="1"/>
        <v>55</v>
      </c>
      <c r="D63" s="130">
        <v>800</v>
      </c>
      <c r="E63" s="130">
        <v>44052</v>
      </c>
      <c r="F63" s="130">
        <v>961</v>
      </c>
      <c r="G63" s="130">
        <v>52862</v>
      </c>
      <c r="H63" s="130">
        <v>381</v>
      </c>
      <c r="I63" s="130">
        <v>20978</v>
      </c>
      <c r="J63" s="130">
        <v>40</v>
      </c>
      <c r="K63" s="130">
        <v>2203</v>
      </c>
      <c r="L63" s="130">
        <v>834</v>
      </c>
      <c r="M63" s="130">
        <v>45888</v>
      </c>
      <c r="N63" s="127"/>
      <c r="O63" s="130">
        <v>1202</v>
      </c>
      <c r="P63" s="130">
        <v>66079</v>
      </c>
      <c r="Q63" s="130">
        <v>1251</v>
      </c>
      <c r="S63" s="232">
        <v>478</v>
      </c>
      <c r="T63" s="232">
        <v>26262</v>
      </c>
    </row>
    <row r="64" spans="2:20">
      <c r="B64" s="3" t="str">
        <f t="shared" si="0"/>
        <v>Users: 56</v>
      </c>
      <c r="C64" s="6">
        <f t="shared" si="1"/>
        <v>56</v>
      </c>
      <c r="D64" s="130">
        <v>800</v>
      </c>
      <c r="E64" s="130">
        <v>44853</v>
      </c>
      <c r="F64" s="130">
        <v>961</v>
      </c>
      <c r="G64" s="130">
        <v>53822</v>
      </c>
      <c r="H64" s="130">
        <v>381</v>
      </c>
      <c r="I64" s="130">
        <v>21358</v>
      </c>
      <c r="J64" s="130">
        <v>40</v>
      </c>
      <c r="K64" s="130">
        <v>2242</v>
      </c>
      <c r="L64" s="130">
        <v>834</v>
      </c>
      <c r="M64" s="130">
        <v>46723</v>
      </c>
      <c r="N64" s="127"/>
      <c r="O64" s="130">
        <v>1202</v>
      </c>
      <c r="P64" s="130">
        <v>67278</v>
      </c>
      <c r="Q64" s="130">
        <v>1251</v>
      </c>
      <c r="S64" s="232">
        <v>478</v>
      </c>
      <c r="T64" s="232">
        <v>26740</v>
      </c>
    </row>
    <row r="65" spans="2:20">
      <c r="B65" s="3" t="str">
        <f t="shared" si="0"/>
        <v>Users: 57</v>
      </c>
      <c r="C65" s="6">
        <f t="shared" si="1"/>
        <v>57</v>
      </c>
      <c r="D65" s="130">
        <v>800</v>
      </c>
      <c r="E65" s="130">
        <v>45653</v>
      </c>
      <c r="F65" s="130">
        <v>961</v>
      </c>
      <c r="G65" s="130">
        <v>54784</v>
      </c>
      <c r="H65" s="130">
        <v>381</v>
      </c>
      <c r="I65" s="130">
        <v>21739</v>
      </c>
      <c r="J65" s="130">
        <v>40</v>
      </c>
      <c r="K65" s="130">
        <v>2283</v>
      </c>
      <c r="L65" s="130">
        <v>834</v>
      </c>
      <c r="M65" s="130">
        <v>47556</v>
      </c>
      <c r="N65" s="127"/>
      <c r="O65" s="130">
        <v>1202</v>
      </c>
      <c r="P65" s="130">
        <v>68481</v>
      </c>
      <c r="Q65" s="130">
        <v>1251</v>
      </c>
      <c r="S65" s="232">
        <v>478</v>
      </c>
      <c r="T65" s="232">
        <v>27217</v>
      </c>
    </row>
    <row r="66" spans="2:20">
      <c r="B66" s="3" t="str">
        <f t="shared" si="0"/>
        <v>Users: 58</v>
      </c>
      <c r="C66" s="6">
        <f t="shared" si="1"/>
        <v>58</v>
      </c>
      <c r="D66" s="130">
        <v>800</v>
      </c>
      <c r="E66" s="130">
        <v>46454</v>
      </c>
      <c r="F66" s="130">
        <v>961</v>
      </c>
      <c r="G66" s="130">
        <v>55745</v>
      </c>
      <c r="H66" s="130">
        <v>381</v>
      </c>
      <c r="I66" s="130">
        <v>22122</v>
      </c>
      <c r="J66" s="130">
        <v>40</v>
      </c>
      <c r="K66" s="130">
        <v>2323</v>
      </c>
      <c r="L66" s="130">
        <v>834</v>
      </c>
      <c r="M66" s="130">
        <v>48391</v>
      </c>
      <c r="N66" s="127"/>
      <c r="O66" s="130">
        <v>1202</v>
      </c>
      <c r="P66" s="130">
        <v>69683</v>
      </c>
      <c r="Q66" s="130">
        <v>1251</v>
      </c>
      <c r="S66" s="232">
        <v>478</v>
      </c>
      <c r="T66" s="232">
        <v>27695</v>
      </c>
    </row>
    <row r="67" spans="2:20">
      <c r="B67" s="3" t="str">
        <f t="shared" si="0"/>
        <v>Users: 59</v>
      </c>
      <c r="C67" s="6">
        <f t="shared" si="1"/>
        <v>59</v>
      </c>
      <c r="D67" s="130">
        <v>800</v>
      </c>
      <c r="E67" s="130">
        <v>47255</v>
      </c>
      <c r="F67" s="130">
        <v>961</v>
      </c>
      <c r="G67" s="130">
        <v>56706</v>
      </c>
      <c r="H67" s="130">
        <v>381</v>
      </c>
      <c r="I67" s="130">
        <v>22502</v>
      </c>
      <c r="J67" s="130">
        <v>40</v>
      </c>
      <c r="K67" s="130">
        <v>2362</v>
      </c>
      <c r="L67" s="130">
        <v>834</v>
      </c>
      <c r="M67" s="130">
        <v>49225</v>
      </c>
      <c r="N67" s="127"/>
      <c r="O67" s="130">
        <v>1202</v>
      </c>
      <c r="P67" s="130">
        <v>70883</v>
      </c>
      <c r="Q67" s="130">
        <v>1251</v>
      </c>
      <c r="S67" s="232">
        <v>478</v>
      </c>
      <c r="T67" s="232">
        <v>28172</v>
      </c>
    </row>
    <row r="68" spans="2:20">
      <c r="B68" s="3" t="str">
        <f t="shared" si="0"/>
        <v>Users: 60</v>
      </c>
      <c r="C68" s="6">
        <f t="shared" si="1"/>
        <v>60</v>
      </c>
      <c r="D68" s="130">
        <v>800</v>
      </c>
      <c r="E68" s="130">
        <v>48056</v>
      </c>
      <c r="F68" s="130">
        <v>961</v>
      </c>
      <c r="G68" s="130">
        <v>57668</v>
      </c>
      <c r="H68" s="130">
        <v>381</v>
      </c>
      <c r="I68" s="130">
        <v>22884</v>
      </c>
      <c r="J68" s="130">
        <v>40</v>
      </c>
      <c r="K68" s="130">
        <v>2402</v>
      </c>
      <c r="L68" s="130">
        <v>834</v>
      </c>
      <c r="M68" s="130">
        <v>50060</v>
      </c>
      <c r="N68" s="127"/>
      <c r="O68" s="130">
        <v>1202</v>
      </c>
      <c r="P68" s="130">
        <v>72085</v>
      </c>
      <c r="Q68" s="130">
        <v>1251</v>
      </c>
      <c r="S68" s="232">
        <v>478</v>
      </c>
      <c r="T68" s="232">
        <v>28650</v>
      </c>
    </row>
    <row r="69" spans="2:20">
      <c r="B69" s="3" t="str">
        <f t="shared" si="0"/>
        <v>Users: 61</v>
      </c>
      <c r="C69" s="6">
        <f t="shared" si="1"/>
        <v>61</v>
      </c>
      <c r="D69" s="130">
        <v>800</v>
      </c>
      <c r="E69" s="130">
        <v>48858</v>
      </c>
      <c r="F69" s="130">
        <v>961</v>
      </c>
      <c r="G69" s="130">
        <v>58629</v>
      </c>
      <c r="H69" s="130">
        <v>381</v>
      </c>
      <c r="I69" s="130">
        <v>23266</v>
      </c>
      <c r="J69" s="130">
        <v>40</v>
      </c>
      <c r="K69" s="130">
        <v>2444</v>
      </c>
      <c r="L69" s="130">
        <v>834</v>
      </c>
      <c r="M69" s="130">
        <v>50893</v>
      </c>
      <c r="N69" s="127"/>
      <c r="O69" s="130">
        <v>1202</v>
      </c>
      <c r="P69" s="130">
        <v>73287</v>
      </c>
      <c r="Q69" s="130">
        <v>1251</v>
      </c>
      <c r="S69" s="232">
        <v>478</v>
      </c>
      <c r="T69" s="232">
        <v>29128</v>
      </c>
    </row>
    <row r="70" spans="2:20">
      <c r="B70" s="3" t="str">
        <f t="shared" si="0"/>
        <v>Users: 62</v>
      </c>
      <c r="C70" s="6">
        <f t="shared" si="1"/>
        <v>62</v>
      </c>
      <c r="D70" s="130">
        <v>800</v>
      </c>
      <c r="E70" s="130">
        <v>49659</v>
      </c>
      <c r="F70" s="130">
        <v>961</v>
      </c>
      <c r="G70" s="130">
        <v>59591</v>
      </c>
      <c r="H70" s="130">
        <v>381</v>
      </c>
      <c r="I70" s="130">
        <v>23647</v>
      </c>
      <c r="J70" s="130">
        <v>40</v>
      </c>
      <c r="K70" s="130">
        <v>2484</v>
      </c>
      <c r="L70" s="130">
        <v>834</v>
      </c>
      <c r="M70" s="130">
        <v>51727</v>
      </c>
      <c r="N70" s="127"/>
      <c r="O70" s="130">
        <v>1202</v>
      </c>
      <c r="P70" s="130">
        <v>74487</v>
      </c>
      <c r="Q70" s="130">
        <v>1251</v>
      </c>
      <c r="S70" s="232">
        <v>478</v>
      </c>
      <c r="T70" s="232">
        <v>29605</v>
      </c>
    </row>
    <row r="71" spans="2:20">
      <c r="B71" s="3" t="str">
        <f t="shared" si="0"/>
        <v>Users: 63</v>
      </c>
      <c r="C71" s="6">
        <f t="shared" si="1"/>
        <v>63</v>
      </c>
      <c r="D71" s="130">
        <v>800</v>
      </c>
      <c r="E71" s="130">
        <v>50460</v>
      </c>
      <c r="F71" s="130">
        <v>961</v>
      </c>
      <c r="G71" s="130">
        <v>60552</v>
      </c>
      <c r="H71" s="130">
        <v>381</v>
      </c>
      <c r="I71" s="130">
        <v>24028</v>
      </c>
      <c r="J71" s="130">
        <v>40</v>
      </c>
      <c r="K71" s="130">
        <v>2523</v>
      </c>
      <c r="L71" s="130">
        <v>834</v>
      </c>
      <c r="M71" s="130">
        <v>52562</v>
      </c>
      <c r="N71" s="127"/>
      <c r="O71" s="130">
        <v>1202</v>
      </c>
      <c r="P71" s="130">
        <v>75689</v>
      </c>
      <c r="Q71" s="130">
        <v>1251</v>
      </c>
      <c r="S71" s="232">
        <v>478</v>
      </c>
      <c r="T71" s="232">
        <v>30083</v>
      </c>
    </row>
    <row r="72" spans="2:20">
      <c r="B72" s="3" t="str">
        <f t="shared" si="0"/>
        <v>Users: 64</v>
      </c>
      <c r="C72" s="6">
        <f t="shared" si="1"/>
        <v>64</v>
      </c>
      <c r="D72" s="130">
        <v>800</v>
      </c>
      <c r="E72" s="130">
        <v>51261</v>
      </c>
      <c r="F72" s="130">
        <v>961</v>
      </c>
      <c r="G72" s="130">
        <v>61512</v>
      </c>
      <c r="H72" s="130">
        <v>381</v>
      </c>
      <c r="I72" s="130">
        <v>24410</v>
      </c>
      <c r="J72" s="130">
        <v>40</v>
      </c>
      <c r="K72" s="130">
        <v>2563</v>
      </c>
      <c r="L72" s="130">
        <v>834</v>
      </c>
      <c r="M72" s="130">
        <v>53396</v>
      </c>
      <c r="N72" s="127"/>
      <c r="O72" s="130">
        <v>1202</v>
      </c>
      <c r="P72" s="130">
        <v>76891</v>
      </c>
      <c r="Q72" s="130">
        <v>1251</v>
      </c>
      <c r="S72" s="232">
        <v>478</v>
      </c>
      <c r="T72" s="232">
        <v>30560</v>
      </c>
    </row>
    <row r="73" spans="2:20">
      <c r="B73" s="3" t="str">
        <f t="shared" si="0"/>
        <v>Users: 65</v>
      </c>
      <c r="C73" s="6">
        <f t="shared" si="1"/>
        <v>65</v>
      </c>
      <c r="D73" s="130">
        <v>800</v>
      </c>
      <c r="E73" s="130">
        <v>52062</v>
      </c>
      <c r="F73" s="130">
        <v>961</v>
      </c>
      <c r="G73" s="130">
        <v>62474</v>
      </c>
      <c r="H73" s="130">
        <v>381</v>
      </c>
      <c r="I73" s="130">
        <v>24791</v>
      </c>
      <c r="J73" s="130">
        <v>40</v>
      </c>
      <c r="K73" s="130">
        <v>2603</v>
      </c>
      <c r="L73" s="130">
        <v>834</v>
      </c>
      <c r="M73" s="130">
        <v>54231</v>
      </c>
      <c r="N73" s="127"/>
      <c r="O73" s="130">
        <v>1202</v>
      </c>
      <c r="P73" s="130">
        <v>78091</v>
      </c>
      <c r="Q73" s="130">
        <v>1251</v>
      </c>
      <c r="S73" s="232">
        <v>478</v>
      </c>
      <c r="T73" s="232">
        <v>31038</v>
      </c>
    </row>
    <row r="74" spans="2:20">
      <c r="B74" s="3" t="str">
        <f t="shared" si="0"/>
        <v>Users: 66</v>
      </c>
      <c r="C74" s="6">
        <f t="shared" si="1"/>
        <v>66</v>
      </c>
      <c r="D74" s="130">
        <v>800</v>
      </c>
      <c r="E74" s="130">
        <v>52862</v>
      </c>
      <c r="F74" s="130">
        <v>961</v>
      </c>
      <c r="G74" s="130">
        <v>63435</v>
      </c>
      <c r="H74" s="130">
        <v>381</v>
      </c>
      <c r="I74" s="130">
        <v>25173</v>
      </c>
      <c r="J74" s="130">
        <v>40</v>
      </c>
      <c r="K74" s="130">
        <v>2643</v>
      </c>
      <c r="L74" s="130">
        <v>834</v>
      </c>
      <c r="M74" s="130">
        <v>55064</v>
      </c>
      <c r="N74" s="127"/>
      <c r="O74" s="130">
        <v>1202</v>
      </c>
      <c r="P74" s="130">
        <v>79293</v>
      </c>
      <c r="Q74" s="130">
        <v>1251</v>
      </c>
      <c r="S74" s="232">
        <v>478</v>
      </c>
      <c r="T74" s="232">
        <v>31515</v>
      </c>
    </row>
    <row r="75" spans="2:20">
      <c r="B75" s="3" t="str">
        <f t="shared" si="0"/>
        <v>Users: 67</v>
      </c>
      <c r="C75" s="6">
        <f t="shared" si="1"/>
        <v>67</v>
      </c>
      <c r="D75" s="130">
        <v>800</v>
      </c>
      <c r="E75" s="130">
        <v>53664</v>
      </c>
      <c r="F75" s="130">
        <v>961</v>
      </c>
      <c r="G75" s="130">
        <v>64396</v>
      </c>
      <c r="H75" s="130">
        <v>381</v>
      </c>
      <c r="I75" s="130">
        <v>25553</v>
      </c>
      <c r="J75" s="130">
        <v>40</v>
      </c>
      <c r="K75" s="130">
        <v>2683</v>
      </c>
      <c r="L75" s="130">
        <v>834</v>
      </c>
      <c r="M75" s="130">
        <v>55899</v>
      </c>
      <c r="N75" s="127"/>
      <c r="O75" s="130">
        <v>1202</v>
      </c>
      <c r="P75" s="130">
        <v>80495</v>
      </c>
      <c r="Q75" s="130">
        <v>1251</v>
      </c>
      <c r="S75" s="232">
        <v>478</v>
      </c>
      <c r="T75" s="232">
        <v>31993</v>
      </c>
    </row>
    <row r="76" spans="2:20">
      <c r="B76" s="3" t="str">
        <f t="shared" si="0"/>
        <v>Users: 68</v>
      </c>
      <c r="C76" s="6">
        <f t="shared" si="1"/>
        <v>68</v>
      </c>
      <c r="D76" s="130">
        <v>800</v>
      </c>
      <c r="E76" s="130">
        <v>54464</v>
      </c>
      <c r="F76" s="130">
        <v>961</v>
      </c>
      <c r="G76" s="130">
        <v>65358</v>
      </c>
      <c r="H76" s="130">
        <v>381</v>
      </c>
      <c r="I76" s="130">
        <v>25936</v>
      </c>
      <c r="J76" s="130">
        <v>40</v>
      </c>
      <c r="K76" s="130">
        <v>2723</v>
      </c>
      <c r="L76" s="130">
        <v>834</v>
      </c>
      <c r="M76" s="130">
        <v>56733</v>
      </c>
      <c r="N76" s="127"/>
      <c r="O76" s="130">
        <v>1202</v>
      </c>
      <c r="P76" s="130">
        <v>81697</v>
      </c>
      <c r="Q76" s="130">
        <v>1251</v>
      </c>
      <c r="S76" s="232">
        <v>478</v>
      </c>
      <c r="T76" s="232">
        <v>32470</v>
      </c>
    </row>
    <row r="77" spans="2:20">
      <c r="B77" s="3" t="str">
        <f t="shared" ref="B77:B109" si="2">"Users: "&amp;TEXT(C77,"#")</f>
        <v>Users: 69</v>
      </c>
      <c r="C77" s="6">
        <f t="shared" si="1"/>
        <v>69</v>
      </c>
      <c r="D77" s="130">
        <v>800</v>
      </c>
      <c r="E77" s="130">
        <v>55265</v>
      </c>
      <c r="F77" s="130">
        <v>961</v>
      </c>
      <c r="G77" s="130">
        <v>66319</v>
      </c>
      <c r="H77" s="130">
        <v>381</v>
      </c>
      <c r="I77" s="130">
        <v>26317</v>
      </c>
      <c r="J77" s="130">
        <v>40</v>
      </c>
      <c r="K77" s="130">
        <v>2762</v>
      </c>
      <c r="L77" s="130">
        <v>834</v>
      </c>
      <c r="M77" s="130">
        <v>57568</v>
      </c>
      <c r="N77" s="127"/>
      <c r="O77" s="130">
        <v>1202</v>
      </c>
      <c r="P77" s="130">
        <v>82897</v>
      </c>
      <c r="Q77" s="130">
        <v>1251</v>
      </c>
      <c r="S77" s="232">
        <v>478</v>
      </c>
      <c r="T77" s="232">
        <v>32948</v>
      </c>
    </row>
    <row r="78" spans="2:20">
      <c r="B78" s="3" t="str">
        <f t="shared" si="2"/>
        <v>Users: 70</v>
      </c>
      <c r="C78" s="6">
        <f t="shared" si="1"/>
        <v>70</v>
      </c>
      <c r="D78" s="130">
        <v>800</v>
      </c>
      <c r="E78" s="130">
        <v>56066</v>
      </c>
      <c r="F78" s="130">
        <v>961</v>
      </c>
      <c r="G78" s="130">
        <v>67278</v>
      </c>
      <c r="H78" s="130">
        <v>381</v>
      </c>
      <c r="I78" s="130">
        <v>26698</v>
      </c>
      <c r="J78" s="130">
        <v>40</v>
      </c>
      <c r="K78" s="130">
        <v>2804</v>
      </c>
      <c r="L78" s="130">
        <v>834</v>
      </c>
      <c r="M78" s="130">
        <v>58401</v>
      </c>
      <c r="N78" s="127"/>
      <c r="O78" s="130">
        <v>1202</v>
      </c>
      <c r="P78" s="130">
        <v>84099</v>
      </c>
      <c r="Q78" s="130">
        <v>1251</v>
      </c>
      <c r="S78" s="232">
        <v>478</v>
      </c>
      <c r="T78" s="232">
        <v>33425</v>
      </c>
    </row>
    <row r="79" spans="2:20">
      <c r="B79" s="127" t="str">
        <f t="shared" si="2"/>
        <v>Users: 71</v>
      </c>
      <c r="C79" s="6">
        <f t="shared" si="1"/>
        <v>71</v>
      </c>
      <c r="D79" s="130">
        <v>800</v>
      </c>
      <c r="E79" s="130">
        <v>56867</v>
      </c>
      <c r="F79" s="130">
        <v>961</v>
      </c>
      <c r="G79" s="130">
        <v>68240</v>
      </c>
      <c r="H79" s="130">
        <v>381</v>
      </c>
      <c r="I79" s="130">
        <v>27079</v>
      </c>
      <c r="J79" s="130">
        <v>40</v>
      </c>
      <c r="K79" s="130">
        <v>2844</v>
      </c>
      <c r="L79" s="130">
        <v>834</v>
      </c>
      <c r="M79" s="130">
        <v>59236</v>
      </c>
      <c r="N79" s="127"/>
      <c r="O79" s="130">
        <v>1202</v>
      </c>
      <c r="P79" s="130">
        <v>85302</v>
      </c>
      <c r="Q79" s="130">
        <v>1251</v>
      </c>
      <c r="S79" s="232">
        <v>478</v>
      </c>
      <c r="T79" s="232">
        <v>33903</v>
      </c>
    </row>
    <row r="80" spans="2:20">
      <c r="B80" s="127" t="str">
        <f t="shared" si="2"/>
        <v>Users: 72</v>
      </c>
      <c r="C80" s="6">
        <f t="shared" si="1"/>
        <v>72</v>
      </c>
      <c r="D80" s="130">
        <v>800</v>
      </c>
      <c r="E80" s="130">
        <v>57668</v>
      </c>
      <c r="F80" s="130">
        <v>961</v>
      </c>
      <c r="G80" s="130">
        <v>69201</v>
      </c>
      <c r="H80" s="130">
        <v>381</v>
      </c>
      <c r="I80" s="130">
        <v>27461</v>
      </c>
      <c r="J80" s="130">
        <v>40</v>
      </c>
      <c r="K80" s="130">
        <v>2884</v>
      </c>
      <c r="L80" s="130">
        <v>834</v>
      </c>
      <c r="M80" s="130">
        <v>60070</v>
      </c>
      <c r="N80" s="127"/>
      <c r="O80" s="130">
        <v>1202</v>
      </c>
      <c r="P80" s="130">
        <v>86501</v>
      </c>
      <c r="Q80" s="130">
        <v>1251</v>
      </c>
      <c r="S80" s="232">
        <v>478</v>
      </c>
      <c r="T80" s="232">
        <v>34380</v>
      </c>
    </row>
    <row r="81" spans="2:20">
      <c r="B81" s="127" t="str">
        <f t="shared" si="2"/>
        <v>Users: 73</v>
      </c>
      <c r="C81" s="6">
        <f t="shared" si="1"/>
        <v>73</v>
      </c>
      <c r="D81" s="130">
        <v>800</v>
      </c>
      <c r="E81" s="130">
        <v>58469</v>
      </c>
      <c r="F81" s="130">
        <v>961</v>
      </c>
      <c r="G81" s="130">
        <v>70162</v>
      </c>
      <c r="H81" s="130">
        <v>381</v>
      </c>
      <c r="I81" s="130">
        <v>27843</v>
      </c>
      <c r="J81" s="130">
        <v>40</v>
      </c>
      <c r="K81" s="130">
        <v>2923</v>
      </c>
      <c r="L81" s="130">
        <v>834</v>
      </c>
      <c r="M81" s="130">
        <v>60906</v>
      </c>
      <c r="N81" s="127"/>
      <c r="O81" s="130">
        <v>1202</v>
      </c>
      <c r="P81" s="130">
        <v>87704</v>
      </c>
      <c r="Q81" s="130">
        <v>1251</v>
      </c>
      <c r="S81" s="232">
        <v>478</v>
      </c>
      <c r="T81" s="232">
        <v>34858</v>
      </c>
    </row>
    <row r="82" spans="2:20">
      <c r="B82" s="127" t="str">
        <f t="shared" si="2"/>
        <v>Users: 74</v>
      </c>
      <c r="C82" s="6">
        <f t="shared" ref="C82:C109" si="3">C81+1</f>
        <v>74</v>
      </c>
      <c r="D82" s="130">
        <v>800</v>
      </c>
      <c r="E82" s="130">
        <v>59270</v>
      </c>
      <c r="F82" s="130">
        <v>961</v>
      </c>
      <c r="G82" s="130">
        <v>71124</v>
      </c>
      <c r="H82" s="130">
        <v>381</v>
      </c>
      <c r="I82" s="130">
        <v>28225</v>
      </c>
      <c r="J82" s="130">
        <v>40</v>
      </c>
      <c r="K82" s="130">
        <v>2963</v>
      </c>
      <c r="L82" s="130">
        <v>834</v>
      </c>
      <c r="M82" s="130">
        <v>61740</v>
      </c>
      <c r="N82" s="127"/>
      <c r="O82" s="130">
        <v>1202</v>
      </c>
      <c r="P82" s="130">
        <v>88906</v>
      </c>
      <c r="Q82" s="130">
        <v>1251</v>
      </c>
      <c r="S82" s="232">
        <v>478</v>
      </c>
      <c r="T82" s="232">
        <v>35335</v>
      </c>
    </row>
    <row r="83" spans="2:20">
      <c r="B83" s="127" t="str">
        <f t="shared" si="2"/>
        <v>Users: 75</v>
      </c>
      <c r="C83" s="6">
        <f t="shared" si="3"/>
        <v>75</v>
      </c>
      <c r="D83" s="130">
        <v>800</v>
      </c>
      <c r="E83" s="130">
        <v>60070</v>
      </c>
      <c r="F83" s="130">
        <v>961</v>
      </c>
      <c r="G83" s="130">
        <v>72085</v>
      </c>
      <c r="H83" s="130">
        <v>381</v>
      </c>
      <c r="I83" s="130">
        <v>28605</v>
      </c>
      <c r="J83" s="130">
        <v>40</v>
      </c>
      <c r="K83" s="130">
        <v>3004</v>
      </c>
      <c r="L83" s="130">
        <v>834</v>
      </c>
      <c r="M83" s="130">
        <v>62575</v>
      </c>
      <c r="N83" s="127"/>
      <c r="O83" s="130">
        <v>1202</v>
      </c>
      <c r="P83" s="130">
        <v>90106</v>
      </c>
      <c r="Q83" s="130">
        <v>1251</v>
      </c>
      <c r="S83" s="232">
        <v>478</v>
      </c>
      <c r="T83" s="232">
        <v>35813</v>
      </c>
    </row>
    <row r="84" spans="2:20">
      <c r="B84" s="127" t="str">
        <f t="shared" si="2"/>
        <v>Users: 76</v>
      </c>
      <c r="C84" s="6">
        <f t="shared" si="3"/>
        <v>76</v>
      </c>
      <c r="D84" s="130">
        <v>800</v>
      </c>
      <c r="E84" s="130">
        <v>60872</v>
      </c>
      <c r="F84" s="130">
        <v>961</v>
      </c>
      <c r="G84" s="130">
        <v>73046</v>
      </c>
      <c r="H84" s="130">
        <v>381</v>
      </c>
      <c r="I84" s="130">
        <v>28986</v>
      </c>
      <c r="J84" s="130">
        <v>40</v>
      </c>
      <c r="K84" s="130">
        <v>3043</v>
      </c>
      <c r="L84" s="130">
        <v>834</v>
      </c>
      <c r="M84" s="130">
        <v>63408</v>
      </c>
      <c r="N84" s="127"/>
      <c r="O84" s="130">
        <v>1202</v>
      </c>
      <c r="P84" s="130">
        <v>91308</v>
      </c>
      <c r="Q84" s="130">
        <v>1251</v>
      </c>
      <c r="S84" s="232">
        <v>478</v>
      </c>
      <c r="T84" s="232">
        <v>36290</v>
      </c>
    </row>
    <row r="85" spans="2:20">
      <c r="B85" s="127" t="str">
        <f t="shared" si="2"/>
        <v>Users: 77</v>
      </c>
      <c r="C85" s="6">
        <f t="shared" si="3"/>
        <v>77</v>
      </c>
      <c r="D85" s="130">
        <v>800</v>
      </c>
      <c r="E85" s="130">
        <v>61672</v>
      </c>
      <c r="F85" s="130">
        <v>961</v>
      </c>
      <c r="G85" s="130">
        <v>74007</v>
      </c>
      <c r="H85" s="130">
        <v>381</v>
      </c>
      <c r="I85" s="130">
        <v>29367</v>
      </c>
      <c r="J85" s="130">
        <v>40</v>
      </c>
      <c r="K85" s="130">
        <v>3083</v>
      </c>
      <c r="L85" s="130">
        <v>834</v>
      </c>
      <c r="M85" s="130">
        <v>64243</v>
      </c>
      <c r="N85" s="127"/>
      <c r="O85" s="130">
        <v>1202</v>
      </c>
      <c r="P85" s="130">
        <v>92510</v>
      </c>
      <c r="Q85" s="130">
        <v>1251</v>
      </c>
      <c r="S85" s="232">
        <v>478</v>
      </c>
      <c r="T85" s="232">
        <v>36768</v>
      </c>
    </row>
    <row r="86" spans="2:20">
      <c r="B86" s="127" t="str">
        <f t="shared" si="2"/>
        <v>Users: 78</v>
      </c>
      <c r="C86" s="6">
        <f t="shared" si="3"/>
        <v>78</v>
      </c>
      <c r="D86" s="130">
        <v>800</v>
      </c>
      <c r="E86" s="130">
        <v>62474</v>
      </c>
      <c r="F86" s="130">
        <v>961</v>
      </c>
      <c r="G86" s="130">
        <v>74968</v>
      </c>
      <c r="H86" s="130">
        <v>381</v>
      </c>
      <c r="I86" s="130">
        <v>29751</v>
      </c>
      <c r="J86" s="130">
        <v>40</v>
      </c>
      <c r="K86" s="130">
        <v>3124</v>
      </c>
      <c r="L86" s="130">
        <v>834</v>
      </c>
      <c r="M86" s="130">
        <v>65077</v>
      </c>
      <c r="N86" s="127"/>
      <c r="O86" s="130">
        <v>1202</v>
      </c>
      <c r="P86" s="130">
        <v>93710</v>
      </c>
      <c r="Q86" s="130">
        <v>1251</v>
      </c>
      <c r="S86" s="232">
        <v>478</v>
      </c>
      <c r="T86" s="232">
        <v>37245</v>
      </c>
    </row>
    <row r="87" spans="2:20">
      <c r="B87" s="127" t="str">
        <f t="shared" si="2"/>
        <v>Users: 79</v>
      </c>
      <c r="C87" s="6">
        <f t="shared" si="3"/>
        <v>79</v>
      </c>
      <c r="D87" s="130">
        <v>800</v>
      </c>
      <c r="E87" s="130">
        <v>63274</v>
      </c>
      <c r="F87" s="130">
        <v>961</v>
      </c>
      <c r="G87" s="130">
        <v>75929</v>
      </c>
      <c r="H87" s="130">
        <v>381</v>
      </c>
      <c r="I87" s="130">
        <v>30131</v>
      </c>
      <c r="J87" s="130">
        <v>40</v>
      </c>
      <c r="K87" s="130">
        <v>3165</v>
      </c>
      <c r="L87" s="130">
        <v>834</v>
      </c>
      <c r="M87" s="130">
        <v>65912</v>
      </c>
      <c r="N87" s="127"/>
      <c r="O87" s="130">
        <v>1202</v>
      </c>
      <c r="P87" s="130">
        <v>94912</v>
      </c>
      <c r="Q87" s="130">
        <v>1251</v>
      </c>
      <c r="S87" s="232">
        <v>478</v>
      </c>
      <c r="T87" s="232">
        <v>37723</v>
      </c>
    </row>
    <row r="88" spans="2:20">
      <c r="B88" s="127" t="str">
        <f t="shared" si="2"/>
        <v>Users: 80</v>
      </c>
      <c r="C88" s="6">
        <f t="shared" si="3"/>
        <v>80</v>
      </c>
      <c r="D88" s="130">
        <v>800</v>
      </c>
      <c r="E88" s="130">
        <v>64075</v>
      </c>
      <c r="F88" s="130">
        <v>961</v>
      </c>
      <c r="G88" s="130">
        <v>76891</v>
      </c>
      <c r="H88" s="130">
        <v>381</v>
      </c>
      <c r="I88" s="130">
        <v>30512</v>
      </c>
      <c r="J88" s="130">
        <v>40</v>
      </c>
      <c r="K88" s="130">
        <v>3204</v>
      </c>
      <c r="L88" s="130">
        <v>834</v>
      </c>
      <c r="M88" s="130">
        <v>66745</v>
      </c>
      <c r="N88" s="127"/>
      <c r="O88" s="130">
        <v>1202</v>
      </c>
      <c r="P88" s="130">
        <v>96114</v>
      </c>
      <c r="Q88" s="130">
        <v>1251</v>
      </c>
      <c r="S88" s="232">
        <v>478</v>
      </c>
      <c r="T88" s="232">
        <v>38200</v>
      </c>
    </row>
    <row r="89" spans="2:20">
      <c r="B89" s="127" t="str">
        <f t="shared" si="2"/>
        <v>Users: 81</v>
      </c>
      <c r="C89" s="6">
        <f t="shared" si="3"/>
        <v>81</v>
      </c>
      <c r="D89" s="130">
        <v>800</v>
      </c>
      <c r="E89" s="130">
        <v>64876</v>
      </c>
      <c r="F89" s="130">
        <v>961</v>
      </c>
      <c r="G89" s="130">
        <v>77852</v>
      </c>
      <c r="H89" s="130">
        <v>381</v>
      </c>
      <c r="I89" s="130">
        <v>30894</v>
      </c>
      <c r="J89" s="130">
        <v>40</v>
      </c>
      <c r="K89" s="130">
        <v>3244</v>
      </c>
      <c r="L89" s="130">
        <v>834</v>
      </c>
      <c r="M89" s="130">
        <v>67579</v>
      </c>
      <c r="N89" s="127"/>
      <c r="O89" s="130">
        <v>1202</v>
      </c>
      <c r="P89" s="130">
        <v>97314</v>
      </c>
      <c r="Q89" s="130">
        <v>1251</v>
      </c>
      <c r="S89" s="232">
        <v>478</v>
      </c>
      <c r="T89" s="232">
        <v>38678</v>
      </c>
    </row>
    <row r="90" spans="2:20">
      <c r="B90" s="127" t="str">
        <f t="shared" si="2"/>
        <v>Users: 82</v>
      </c>
      <c r="C90" s="6">
        <f t="shared" si="3"/>
        <v>82</v>
      </c>
      <c r="D90" s="130">
        <v>800</v>
      </c>
      <c r="E90" s="130">
        <v>65677</v>
      </c>
      <c r="F90" s="130">
        <v>961</v>
      </c>
      <c r="G90" s="130">
        <v>78813</v>
      </c>
      <c r="H90" s="130">
        <v>381</v>
      </c>
      <c r="I90" s="130">
        <v>31274</v>
      </c>
      <c r="J90" s="130">
        <v>40</v>
      </c>
      <c r="K90" s="130">
        <v>3284</v>
      </c>
      <c r="L90" s="130">
        <v>834</v>
      </c>
      <c r="M90" s="130">
        <v>68414</v>
      </c>
      <c r="N90" s="127"/>
      <c r="O90" s="130">
        <v>1202</v>
      </c>
      <c r="P90" s="130">
        <v>98516</v>
      </c>
      <c r="Q90" s="130">
        <v>1251</v>
      </c>
      <c r="S90" s="232">
        <v>478</v>
      </c>
      <c r="T90" s="232">
        <v>39155</v>
      </c>
    </row>
    <row r="91" spans="2:20">
      <c r="B91" s="127" t="str">
        <f t="shared" si="2"/>
        <v>Users: 83</v>
      </c>
      <c r="C91" s="6">
        <f t="shared" si="3"/>
        <v>83</v>
      </c>
      <c r="D91" s="130">
        <v>800</v>
      </c>
      <c r="E91" s="130">
        <v>66478</v>
      </c>
      <c r="F91" s="130">
        <v>961</v>
      </c>
      <c r="G91" s="130">
        <v>79775</v>
      </c>
      <c r="H91" s="130">
        <v>381</v>
      </c>
      <c r="I91" s="130">
        <v>31656</v>
      </c>
      <c r="J91" s="130">
        <v>40</v>
      </c>
      <c r="K91" s="130">
        <v>3323</v>
      </c>
      <c r="L91" s="130">
        <v>834</v>
      </c>
      <c r="M91" s="130">
        <v>69248</v>
      </c>
      <c r="N91" s="127"/>
      <c r="O91" s="130">
        <v>1202</v>
      </c>
      <c r="P91" s="130">
        <v>99718</v>
      </c>
      <c r="Q91" s="130">
        <v>1251</v>
      </c>
      <c r="S91" s="232">
        <v>478</v>
      </c>
      <c r="T91" s="232">
        <v>39633</v>
      </c>
    </row>
    <row r="92" spans="2:20">
      <c r="B92" s="127" t="str">
        <f t="shared" si="2"/>
        <v>Users: 84</v>
      </c>
      <c r="C92" s="6">
        <f t="shared" si="3"/>
        <v>84</v>
      </c>
      <c r="D92" s="130">
        <v>800</v>
      </c>
      <c r="E92" s="130">
        <v>67278</v>
      </c>
      <c r="F92" s="130">
        <v>961</v>
      </c>
      <c r="G92" s="130">
        <v>80735</v>
      </c>
      <c r="H92" s="130">
        <v>381</v>
      </c>
      <c r="I92" s="130">
        <v>32038</v>
      </c>
      <c r="J92" s="130">
        <v>40</v>
      </c>
      <c r="K92" s="130">
        <v>3364</v>
      </c>
      <c r="L92" s="130">
        <v>834</v>
      </c>
      <c r="M92" s="130">
        <v>70083</v>
      </c>
      <c r="N92" s="127"/>
      <c r="O92" s="130">
        <v>1202</v>
      </c>
      <c r="P92" s="130">
        <v>100918</v>
      </c>
      <c r="Q92" s="130">
        <v>1251</v>
      </c>
      <c r="S92" s="232">
        <v>478</v>
      </c>
      <c r="T92" s="232">
        <v>40110</v>
      </c>
    </row>
    <row r="93" spans="2:20">
      <c r="B93" s="127" t="str">
        <f t="shared" si="2"/>
        <v>Users: 85</v>
      </c>
      <c r="C93" s="6">
        <f t="shared" si="3"/>
        <v>85</v>
      </c>
      <c r="D93" s="130">
        <v>800</v>
      </c>
      <c r="E93" s="130">
        <v>68081</v>
      </c>
      <c r="F93" s="130">
        <v>961</v>
      </c>
      <c r="G93" s="130">
        <v>81697</v>
      </c>
      <c r="H93" s="130">
        <v>381</v>
      </c>
      <c r="I93" s="130">
        <v>32420</v>
      </c>
      <c r="J93" s="130">
        <v>40</v>
      </c>
      <c r="K93" s="130">
        <v>3404</v>
      </c>
      <c r="L93" s="130">
        <v>834</v>
      </c>
      <c r="M93" s="130">
        <v>70916</v>
      </c>
      <c r="N93" s="127"/>
      <c r="O93" s="130">
        <v>1202</v>
      </c>
      <c r="P93" s="130">
        <v>102120</v>
      </c>
      <c r="Q93" s="130">
        <v>1251</v>
      </c>
      <c r="S93" s="232">
        <v>478</v>
      </c>
      <c r="T93" s="232">
        <v>40588</v>
      </c>
    </row>
    <row r="94" spans="2:20">
      <c r="B94" s="127" t="str">
        <f t="shared" si="2"/>
        <v>Users: 86</v>
      </c>
      <c r="C94" s="6">
        <f t="shared" si="3"/>
        <v>86</v>
      </c>
      <c r="D94" s="130">
        <v>800</v>
      </c>
      <c r="E94" s="130">
        <v>68880</v>
      </c>
      <c r="F94" s="130">
        <v>961</v>
      </c>
      <c r="G94" s="130">
        <v>82657</v>
      </c>
      <c r="H94" s="130">
        <v>381</v>
      </c>
      <c r="I94" s="130">
        <v>32800</v>
      </c>
      <c r="J94" s="130">
        <v>40</v>
      </c>
      <c r="K94" s="130">
        <v>3444</v>
      </c>
      <c r="L94" s="130">
        <v>834</v>
      </c>
      <c r="M94" s="130">
        <v>71751</v>
      </c>
      <c r="N94" s="127"/>
      <c r="O94" s="130">
        <v>1202</v>
      </c>
      <c r="P94" s="130">
        <v>103322</v>
      </c>
      <c r="Q94" s="130">
        <v>1251</v>
      </c>
      <c r="S94" s="232">
        <v>478</v>
      </c>
      <c r="T94" s="232">
        <v>41065</v>
      </c>
    </row>
    <row r="95" spans="2:20">
      <c r="B95" s="127" t="str">
        <f t="shared" si="2"/>
        <v>Users: 87</v>
      </c>
      <c r="C95" s="6">
        <f t="shared" si="3"/>
        <v>87</v>
      </c>
      <c r="D95" s="130">
        <v>800</v>
      </c>
      <c r="E95" s="130">
        <v>69683</v>
      </c>
      <c r="F95" s="130">
        <v>961</v>
      </c>
      <c r="G95" s="130">
        <v>83618</v>
      </c>
      <c r="H95" s="130">
        <v>381</v>
      </c>
      <c r="I95" s="130">
        <v>33182</v>
      </c>
      <c r="J95" s="130">
        <v>40</v>
      </c>
      <c r="K95" s="130">
        <v>3484</v>
      </c>
      <c r="L95" s="130">
        <v>834</v>
      </c>
      <c r="M95" s="130">
        <v>72585</v>
      </c>
      <c r="N95" s="127"/>
      <c r="O95" s="130">
        <v>1202</v>
      </c>
      <c r="P95" s="130">
        <v>104523</v>
      </c>
      <c r="Q95" s="130">
        <v>1251</v>
      </c>
      <c r="S95" s="232">
        <v>478</v>
      </c>
      <c r="T95" s="232">
        <v>41543</v>
      </c>
    </row>
    <row r="96" spans="2:20">
      <c r="B96" s="127" t="str">
        <f t="shared" si="2"/>
        <v>Users: 88</v>
      </c>
      <c r="C96" s="6">
        <f t="shared" si="3"/>
        <v>88</v>
      </c>
      <c r="D96" s="130">
        <v>800</v>
      </c>
      <c r="E96" s="130">
        <v>70483</v>
      </c>
      <c r="F96" s="130">
        <v>961</v>
      </c>
      <c r="G96" s="130">
        <v>84580</v>
      </c>
      <c r="H96" s="130">
        <v>381</v>
      </c>
      <c r="I96" s="130">
        <v>33564</v>
      </c>
      <c r="J96" s="130">
        <v>40</v>
      </c>
      <c r="K96" s="130">
        <v>3525</v>
      </c>
      <c r="L96" s="130">
        <v>834</v>
      </c>
      <c r="M96" s="130">
        <v>73420</v>
      </c>
      <c r="N96" s="127"/>
      <c r="O96" s="130">
        <v>1202</v>
      </c>
      <c r="P96" s="130">
        <v>105724</v>
      </c>
      <c r="Q96" s="130">
        <v>1251</v>
      </c>
      <c r="S96" s="232">
        <v>478</v>
      </c>
      <c r="T96" s="232">
        <v>42020</v>
      </c>
    </row>
    <row r="97" spans="2:20">
      <c r="B97" s="127" t="str">
        <f t="shared" si="2"/>
        <v>Users: 89</v>
      </c>
      <c r="C97" s="6">
        <f t="shared" si="3"/>
        <v>89</v>
      </c>
      <c r="D97" s="130">
        <v>800</v>
      </c>
      <c r="E97" s="130">
        <v>71285</v>
      </c>
      <c r="F97" s="130">
        <v>961</v>
      </c>
      <c r="G97" s="130">
        <v>85541</v>
      </c>
      <c r="H97" s="130">
        <v>381</v>
      </c>
      <c r="I97" s="130">
        <v>33945</v>
      </c>
      <c r="J97" s="130">
        <v>40</v>
      </c>
      <c r="K97" s="130">
        <v>3565</v>
      </c>
      <c r="L97" s="130">
        <v>834</v>
      </c>
      <c r="M97" s="130">
        <v>74254</v>
      </c>
      <c r="N97" s="127"/>
      <c r="O97" s="130">
        <v>1202</v>
      </c>
      <c r="P97" s="130">
        <v>106927</v>
      </c>
      <c r="Q97" s="130">
        <v>1251</v>
      </c>
      <c r="S97" s="232">
        <v>478</v>
      </c>
      <c r="T97" s="232">
        <v>42498</v>
      </c>
    </row>
    <row r="98" spans="2:20">
      <c r="B98" s="127" t="str">
        <f t="shared" si="2"/>
        <v>Users: 90</v>
      </c>
      <c r="C98" s="6">
        <f t="shared" si="3"/>
        <v>90</v>
      </c>
      <c r="D98" s="130">
        <v>800</v>
      </c>
      <c r="E98" s="130">
        <v>72085</v>
      </c>
      <c r="F98" s="130">
        <v>961</v>
      </c>
      <c r="G98" s="130">
        <v>86501</v>
      </c>
      <c r="H98" s="130">
        <v>381</v>
      </c>
      <c r="I98" s="130">
        <v>34325</v>
      </c>
      <c r="J98" s="130">
        <v>40</v>
      </c>
      <c r="K98" s="130">
        <v>3604</v>
      </c>
      <c r="L98" s="130">
        <v>834</v>
      </c>
      <c r="M98" s="130">
        <v>75088</v>
      </c>
      <c r="N98" s="127"/>
      <c r="O98" s="130">
        <v>1202</v>
      </c>
      <c r="P98" s="130">
        <v>108128</v>
      </c>
      <c r="Q98" s="130">
        <v>1251</v>
      </c>
      <c r="S98" s="232">
        <v>478</v>
      </c>
      <c r="T98" s="232">
        <v>42976</v>
      </c>
    </row>
    <row r="99" spans="2:20">
      <c r="B99" s="127" t="str">
        <f t="shared" si="2"/>
        <v>Users: 91</v>
      </c>
      <c r="C99" s="6">
        <f t="shared" si="3"/>
        <v>91</v>
      </c>
      <c r="D99" s="130">
        <v>800</v>
      </c>
      <c r="E99" s="130">
        <v>72886</v>
      </c>
      <c r="F99" s="130">
        <v>961</v>
      </c>
      <c r="G99" s="130">
        <v>87463</v>
      </c>
      <c r="H99" s="130">
        <v>381</v>
      </c>
      <c r="I99" s="130">
        <v>34708</v>
      </c>
      <c r="J99" s="130">
        <v>40</v>
      </c>
      <c r="K99" s="130">
        <v>3644</v>
      </c>
      <c r="L99" s="130">
        <v>834</v>
      </c>
      <c r="M99" s="130">
        <v>75922</v>
      </c>
      <c r="N99" s="127"/>
      <c r="O99" s="130">
        <v>1202</v>
      </c>
      <c r="P99" s="130">
        <v>109329</v>
      </c>
      <c r="Q99" s="130">
        <v>1251</v>
      </c>
      <c r="S99" s="232">
        <v>478</v>
      </c>
      <c r="T99" s="232">
        <v>43453</v>
      </c>
    </row>
    <row r="100" spans="2:20">
      <c r="B100" s="127" t="str">
        <f t="shared" si="2"/>
        <v>Users: 92</v>
      </c>
      <c r="C100" s="6">
        <f t="shared" si="3"/>
        <v>92</v>
      </c>
      <c r="D100" s="130">
        <v>800</v>
      </c>
      <c r="E100" s="130">
        <v>73687</v>
      </c>
      <c r="F100" s="130">
        <v>961</v>
      </c>
      <c r="G100" s="130">
        <v>88424</v>
      </c>
      <c r="H100" s="130">
        <v>381</v>
      </c>
      <c r="I100" s="130">
        <v>35089</v>
      </c>
      <c r="J100" s="130">
        <v>40</v>
      </c>
      <c r="K100" s="130">
        <v>3683</v>
      </c>
      <c r="L100" s="130">
        <v>834</v>
      </c>
      <c r="M100" s="130">
        <v>76757</v>
      </c>
      <c r="N100" s="127"/>
      <c r="O100" s="130">
        <v>1202</v>
      </c>
      <c r="P100" s="130">
        <v>110531</v>
      </c>
      <c r="Q100" s="130">
        <v>1251</v>
      </c>
      <c r="S100" s="232">
        <v>478</v>
      </c>
      <c r="T100" s="232">
        <v>43931</v>
      </c>
    </row>
    <row r="101" spans="2:20">
      <c r="B101" s="127" t="str">
        <f t="shared" si="2"/>
        <v>Users: 93</v>
      </c>
      <c r="C101" s="6">
        <f t="shared" si="3"/>
        <v>93</v>
      </c>
      <c r="D101" s="130">
        <v>800</v>
      </c>
      <c r="E101" s="130">
        <v>74487</v>
      </c>
      <c r="F101" s="130">
        <v>961</v>
      </c>
      <c r="G101" s="130">
        <v>89385</v>
      </c>
      <c r="H101" s="130">
        <v>381</v>
      </c>
      <c r="I101" s="130">
        <v>35472</v>
      </c>
      <c r="J101" s="130">
        <v>40</v>
      </c>
      <c r="K101" s="130">
        <v>3724</v>
      </c>
      <c r="L101" s="130">
        <v>834</v>
      </c>
      <c r="M101" s="130">
        <v>77591</v>
      </c>
      <c r="N101" s="127"/>
      <c r="O101" s="130">
        <v>1202</v>
      </c>
      <c r="P101" s="130">
        <v>111732</v>
      </c>
      <c r="Q101" s="130">
        <v>1251</v>
      </c>
      <c r="S101" s="232">
        <v>478</v>
      </c>
      <c r="T101" s="232">
        <v>44408</v>
      </c>
    </row>
    <row r="102" spans="2:20">
      <c r="B102" s="127" t="str">
        <f t="shared" si="2"/>
        <v>Users: 94</v>
      </c>
      <c r="C102" s="6">
        <f t="shared" si="3"/>
        <v>94</v>
      </c>
      <c r="D102" s="130">
        <v>800</v>
      </c>
      <c r="E102" s="130">
        <v>75289</v>
      </c>
      <c r="F102" s="130">
        <v>961</v>
      </c>
      <c r="G102" s="130">
        <v>90347</v>
      </c>
      <c r="H102" s="130">
        <v>381</v>
      </c>
      <c r="I102" s="130">
        <v>35852</v>
      </c>
      <c r="J102" s="130">
        <v>40</v>
      </c>
      <c r="K102" s="130">
        <v>3765</v>
      </c>
      <c r="L102" s="130">
        <v>834</v>
      </c>
      <c r="M102" s="130">
        <v>78427</v>
      </c>
      <c r="N102" s="127"/>
      <c r="O102" s="130">
        <v>1202</v>
      </c>
      <c r="P102" s="130">
        <v>112933</v>
      </c>
      <c r="Q102" s="130">
        <v>1251</v>
      </c>
      <c r="S102" s="232">
        <v>478</v>
      </c>
      <c r="T102" s="232">
        <v>44886</v>
      </c>
    </row>
    <row r="103" spans="2:20">
      <c r="B103" s="127" t="str">
        <f t="shared" si="2"/>
        <v>Users: 95</v>
      </c>
      <c r="C103" s="6">
        <f t="shared" si="3"/>
        <v>95</v>
      </c>
      <c r="D103" s="130">
        <v>800</v>
      </c>
      <c r="E103" s="130">
        <v>76089</v>
      </c>
      <c r="F103" s="130">
        <v>961</v>
      </c>
      <c r="G103" s="130">
        <v>91308</v>
      </c>
      <c r="H103" s="130">
        <v>381</v>
      </c>
      <c r="I103" s="130">
        <v>36233</v>
      </c>
      <c r="J103" s="130">
        <v>40</v>
      </c>
      <c r="K103" s="130">
        <v>3805</v>
      </c>
      <c r="L103" s="130">
        <v>834</v>
      </c>
      <c r="M103" s="130">
        <v>79260</v>
      </c>
      <c r="N103" s="127"/>
      <c r="O103" s="130">
        <v>1202</v>
      </c>
      <c r="P103" s="130">
        <v>114135</v>
      </c>
      <c r="Q103" s="130">
        <v>1251</v>
      </c>
      <c r="S103" s="232">
        <v>478</v>
      </c>
      <c r="T103" s="232">
        <v>45363</v>
      </c>
    </row>
    <row r="104" spans="2:20">
      <c r="B104" s="127" t="str">
        <f t="shared" si="2"/>
        <v>Users: 96</v>
      </c>
      <c r="C104" s="6">
        <f t="shared" si="3"/>
        <v>96</v>
      </c>
      <c r="D104" s="130">
        <v>800</v>
      </c>
      <c r="E104" s="130">
        <v>76891</v>
      </c>
      <c r="F104" s="130">
        <v>961</v>
      </c>
      <c r="G104" s="130">
        <v>92269</v>
      </c>
      <c r="H104" s="130">
        <v>381</v>
      </c>
      <c r="I104" s="130">
        <v>36614</v>
      </c>
      <c r="J104" s="130">
        <v>40</v>
      </c>
      <c r="K104" s="130">
        <v>3844</v>
      </c>
      <c r="L104" s="130">
        <v>834</v>
      </c>
      <c r="M104" s="130">
        <v>80095</v>
      </c>
      <c r="N104" s="127"/>
      <c r="O104" s="130">
        <v>1202</v>
      </c>
      <c r="P104" s="130">
        <v>115336</v>
      </c>
      <c r="Q104" s="130">
        <v>1251</v>
      </c>
      <c r="S104" s="232">
        <v>478</v>
      </c>
      <c r="T104" s="232">
        <v>45841</v>
      </c>
    </row>
    <row r="105" spans="2:20">
      <c r="B105" s="127" t="str">
        <f t="shared" si="2"/>
        <v>Users: 97</v>
      </c>
      <c r="C105" s="6">
        <f t="shared" si="3"/>
        <v>97</v>
      </c>
      <c r="D105" s="130">
        <v>800</v>
      </c>
      <c r="E105" s="130">
        <v>77691</v>
      </c>
      <c r="F105" s="130">
        <v>961</v>
      </c>
      <c r="G105" s="130">
        <v>93231</v>
      </c>
      <c r="H105" s="130">
        <v>381</v>
      </c>
      <c r="I105" s="130">
        <v>36996</v>
      </c>
      <c r="J105" s="130">
        <v>40</v>
      </c>
      <c r="K105" s="130">
        <v>3885</v>
      </c>
      <c r="L105" s="130">
        <v>834</v>
      </c>
      <c r="M105" s="130">
        <v>80929</v>
      </c>
      <c r="N105" s="127"/>
      <c r="O105" s="130">
        <v>1202</v>
      </c>
      <c r="P105" s="130">
        <v>116537</v>
      </c>
      <c r="Q105" s="130">
        <v>1251</v>
      </c>
      <c r="S105" s="232">
        <v>478</v>
      </c>
      <c r="T105" s="232">
        <v>46318</v>
      </c>
    </row>
    <row r="106" spans="2:20">
      <c r="B106" s="127" t="str">
        <f t="shared" si="2"/>
        <v>Users: 98</v>
      </c>
      <c r="C106" s="6">
        <f t="shared" si="3"/>
        <v>98</v>
      </c>
      <c r="D106" s="130">
        <v>800</v>
      </c>
      <c r="E106" s="130">
        <v>78493</v>
      </c>
      <c r="F106" s="130">
        <v>961</v>
      </c>
      <c r="G106" s="130">
        <v>94191</v>
      </c>
      <c r="H106" s="130">
        <v>381</v>
      </c>
      <c r="I106" s="130">
        <v>37378</v>
      </c>
      <c r="J106" s="130">
        <v>40</v>
      </c>
      <c r="K106" s="130">
        <v>3925</v>
      </c>
      <c r="L106" s="130">
        <v>834</v>
      </c>
      <c r="M106" s="130">
        <v>81764</v>
      </c>
      <c r="N106" s="127"/>
      <c r="O106" s="130">
        <v>1202</v>
      </c>
      <c r="P106" s="130">
        <v>117739</v>
      </c>
      <c r="Q106" s="130">
        <v>1251</v>
      </c>
      <c r="S106" s="232">
        <v>478</v>
      </c>
      <c r="T106" s="232">
        <v>46796</v>
      </c>
    </row>
    <row r="107" spans="2:20">
      <c r="B107" s="127" t="str">
        <f t="shared" si="2"/>
        <v>Users: 99</v>
      </c>
      <c r="C107" s="6">
        <f t="shared" si="3"/>
        <v>99</v>
      </c>
      <c r="D107" s="130">
        <v>800</v>
      </c>
      <c r="E107" s="130">
        <v>79293</v>
      </c>
      <c r="F107" s="130">
        <v>961</v>
      </c>
      <c r="G107" s="130">
        <v>95152</v>
      </c>
      <c r="H107" s="130">
        <v>381</v>
      </c>
      <c r="I107" s="130">
        <v>37759</v>
      </c>
      <c r="J107" s="130">
        <v>40</v>
      </c>
      <c r="K107" s="130">
        <v>3964</v>
      </c>
      <c r="L107" s="130">
        <v>834</v>
      </c>
      <c r="M107" s="130">
        <v>82598</v>
      </c>
      <c r="N107" s="127"/>
      <c r="O107" s="130">
        <v>1202</v>
      </c>
      <c r="P107" s="130">
        <v>118940</v>
      </c>
      <c r="Q107" s="130">
        <v>1251</v>
      </c>
      <c r="S107" s="232">
        <v>478</v>
      </c>
      <c r="T107" s="232">
        <v>47273</v>
      </c>
    </row>
    <row r="108" spans="2:20">
      <c r="B108" s="127" t="str">
        <f t="shared" si="2"/>
        <v>Users: 100</v>
      </c>
      <c r="C108" s="6">
        <f t="shared" si="3"/>
        <v>100</v>
      </c>
      <c r="D108" s="130">
        <v>800</v>
      </c>
      <c r="E108" s="130">
        <v>80095</v>
      </c>
      <c r="F108" s="130">
        <v>961</v>
      </c>
      <c r="G108" s="130">
        <v>96114</v>
      </c>
      <c r="H108" s="130">
        <v>381</v>
      </c>
      <c r="I108" s="130">
        <v>38141</v>
      </c>
      <c r="J108" s="130">
        <v>40</v>
      </c>
      <c r="K108" s="130">
        <v>4004</v>
      </c>
      <c r="L108" s="130">
        <v>834</v>
      </c>
      <c r="M108" s="130">
        <v>83432</v>
      </c>
      <c r="N108" s="127"/>
      <c r="O108" s="130">
        <v>1202</v>
      </c>
      <c r="P108" s="130">
        <v>120141</v>
      </c>
      <c r="Q108" s="130">
        <v>1251</v>
      </c>
      <c r="S108" s="232">
        <v>478</v>
      </c>
      <c r="T108" s="232">
        <v>47751</v>
      </c>
    </row>
    <row r="109" spans="2:20">
      <c r="B109" s="127" t="str">
        <f t="shared" si="2"/>
        <v>Users: 101</v>
      </c>
      <c r="C109" s="6">
        <f t="shared" si="3"/>
        <v>101</v>
      </c>
      <c r="D109" s="131" t="s">
        <v>124</v>
      </c>
      <c r="E109" s="131" t="s">
        <v>124</v>
      </c>
      <c r="F109" s="131" t="s">
        <v>124</v>
      </c>
      <c r="G109" s="131" t="s">
        <v>124</v>
      </c>
      <c r="H109" s="131" t="s">
        <v>124</v>
      </c>
      <c r="I109" s="131" t="s">
        <v>124</v>
      </c>
      <c r="J109" s="134" t="s">
        <v>124</v>
      </c>
      <c r="K109" s="134" t="s">
        <v>124</v>
      </c>
      <c r="L109" s="131" t="s">
        <v>124</v>
      </c>
      <c r="M109" s="134" t="s">
        <v>124</v>
      </c>
      <c r="N109" s="127"/>
      <c r="O109" s="131" t="s">
        <v>124</v>
      </c>
      <c r="P109" s="131" t="s">
        <v>124</v>
      </c>
      <c r="Q109" s="131" t="s">
        <v>124</v>
      </c>
      <c r="S109" s="223" t="s">
        <v>124</v>
      </c>
      <c r="T109" s="223" t="s">
        <v>124</v>
      </c>
    </row>
    <row r="110" spans="2:20" ht="5.15" customHeight="1">
      <c r="S110" s="179"/>
    </row>
    <row r="111" spans="2:20" ht="5.15" customHeight="1">
      <c r="B111" s="40"/>
      <c r="C111" s="40"/>
      <c r="D111" s="132"/>
      <c r="E111" s="40"/>
      <c r="S111" s="179"/>
    </row>
    <row r="112" spans="2:20">
      <c r="B112" s="18" t="s">
        <v>570</v>
      </c>
      <c r="S112" s="179"/>
    </row>
    <row r="113" spans="19:19">
      <c r="S113" s="179"/>
    </row>
    <row r="114" spans="19:19">
      <c r="S114" s="179"/>
    </row>
  </sheetData>
  <mergeCells count="5">
    <mergeCell ref="D5:E5"/>
    <mergeCell ref="D6:E6"/>
    <mergeCell ref="D7:E7"/>
    <mergeCell ref="F7:G7"/>
    <mergeCell ref="S5:T5"/>
  </mergeCells>
  <conditionalFormatting sqref="B12:Q109">
    <cfRule type="expression" dxfId="3" priority="8">
      <formula>MOD(ROW(),2)</formula>
    </cfRule>
  </conditionalFormatting>
  <conditionalFormatting sqref="S12:T109">
    <cfRule type="expression" dxfId="2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6"/>
  <sheetViews>
    <sheetView zoomScale="120" zoomScaleNormal="120" workbookViewId="0">
      <pane xSplit="5" ySplit="9" topLeftCell="F106" activePane="bottomRight" state="frozen"/>
      <selection pane="topRight" activeCell="F1" sqref="F1"/>
      <selection pane="bottomLeft" activeCell="A10" sqref="A10"/>
      <selection pane="bottomRight"/>
    </sheetView>
  </sheetViews>
  <sheetFormatPr defaultColWidth="8.81640625" defaultRowHeight="10"/>
  <cols>
    <col min="1" max="1" width="1.7265625" style="1" customWidth="1"/>
    <col min="2" max="2" width="23.1796875" style="1" customWidth="1"/>
    <col min="3" max="4" width="8.81640625" style="1"/>
    <col min="5" max="5" width="1.7265625" style="1" customWidth="1"/>
    <col min="6" max="6" width="12.26953125" style="179" customWidth="1"/>
    <col min="7" max="7" width="14.26953125" style="179" customWidth="1"/>
    <col min="8" max="8" width="1.1796875" style="179" customWidth="1"/>
    <col min="9" max="9" width="16.81640625" style="179" customWidth="1"/>
    <col min="10" max="10" width="19" style="179" customWidth="1"/>
    <col min="11" max="11" width="1.1796875" style="179" customWidth="1"/>
    <col min="12" max="12" width="15.1796875" style="179" customWidth="1"/>
    <col min="13" max="13" width="1.1796875" style="179" customWidth="1"/>
    <col min="14" max="15" width="13.453125" style="179" customWidth="1"/>
    <col min="16" max="16" width="3.1796875" style="179" customWidth="1"/>
    <col min="17" max="16384" width="8.81640625" style="1"/>
  </cols>
  <sheetData>
    <row r="1" spans="1:19" ht="12" customHeight="1"/>
    <row r="2" spans="1:19" ht="18">
      <c r="B2" s="11" t="s">
        <v>89</v>
      </c>
    </row>
    <row r="3" spans="1:19" ht="17.5" customHeight="1"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9" ht="13.5">
      <c r="B4" s="7"/>
      <c r="C4" s="7"/>
      <c r="D4" s="7"/>
      <c r="E4" s="14"/>
      <c r="F4" s="266" t="s">
        <v>90</v>
      </c>
      <c r="G4" s="178" t="s">
        <v>91</v>
      </c>
      <c r="I4" s="180" t="s">
        <v>92</v>
      </c>
      <c r="J4" s="178" t="s">
        <v>93</v>
      </c>
      <c r="L4" s="181" t="s">
        <v>94</v>
      </c>
      <c r="N4" s="182" t="s">
        <v>95</v>
      </c>
      <c r="O4" s="182" t="s">
        <v>95</v>
      </c>
    </row>
    <row r="5" spans="1:19" s="2" customFormat="1" ht="12" customHeight="1">
      <c r="A5" s="1"/>
      <c r="B5" s="8"/>
      <c r="C5" s="8"/>
      <c r="D5" s="8"/>
      <c r="E5" s="14"/>
      <c r="F5" s="268" t="s">
        <v>96</v>
      </c>
      <c r="G5" s="268" t="s">
        <v>96</v>
      </c>
      <c r="H5" s="183"/>
      <c r="I5" s="268" t="s">
        <v>97</v>
      </c>
      <c r="J5" s="268" t="s">
        <v>97</v>
      </c>
      <c r="K5" s="183"/>
      <c r="L5" s="268" t="s">
        <v>98</v>
      </c>
      <c r="M5" s="183"/>
      <c r="N5" s="267" t="s">
        <v>99</v>
      </c>
      <c r="O5" s="267" t="s">
        <v>100</v>
      </c>
      <c r="P5" s="190"/>
    </row>
    <row r="6" spans="1:19" s="2" customFormat="1" ht="15" customHeight="1">
      <c r="A6" s="1"/>
      <c r="B6" s="271"/>
      <c r="C6" s="271"/>
      <c r="D6" s="271"/>
      <c r="E6" s="14"/>
      <c r="F6" s="268" t="s">
        <v>101</v>
      </c>
      <c r="G6" s="268" t="s">
        <v>102</v>
      </c>
      <c r="H6" s="183"/>
      <c r="I6" s="268" t="s">
        <v>103</v>
      </c>
      <c r="J6" s="268" t="s">
        <v>104</v>
      </c>
      <c r="K6" s="183"/>
      <c r="L6" s="268" t="s">
        <v>105</v>
      </c>
      <c r="M6" s="183"/>
      <c r="N6" s="267" t="s">
        <v>106</v>
      </c>
      <c r="O6" s="267" t="s">
        <v>107</v>
      </c>
      <c r="P6" s="179"/>
    </row>
    <row r="7" spans="1:19" s="2" customFormat="1" ht="16.399999999999999" customHeight="1">
      <c r="A7" s="1"/>
      <c r="B7" s="8"/>
      <c r="C7" s="8" t="s">
        <v>108</v>
      </c>
      <c r="D7" s="8"/>
      <c r="E7" s="14"/>
      <c r="F7" s="268" t="s">
        <v>109</v>
      </c>
      <c r="G7" s="268" t="s">
        <v>110</v>
      </c>
      <c r="H7" s="183"/>
      <c r="I7" s="268" t="s">
        <v>111</v>
      </c>
      <c r="J7" s="268" t="s">
        <v>112</v>
      </c>
      <c r="K7" s="183"/>
      <c r="L7" s="268" t="s">
        <v>113</v>
      </c>
      <c r="M7" s="183"/>
      <c r="N7" s="267" t="s">
        <v>114</v>
      </c>
      <c r="O7" s="267" t="s">
        <v>115</v>
      </c>
      <c r="P7" s="190"/>
    </row>
    <row r="8" spans="1:19" s="2" customFormat="1" ht="10.5">
      <c r="A8" s="1"/>
      <c r="B8" s="271" t="s">
        <v>116</v>
      </c>
      <c r="C8" s="271" t="s">
        <v>117</v>
      </c>
      <c r="D8" s="271" t="s">
        <v>118</v>
      </c>
      <c r="E8" s="14"/>
      <c r="F8" s="267" t="s">
        <v>119</v>
      </c>
      <c r="G8" s="267" t="s">
        <v>120</v>
      </c>
      <c r="H8" s="183"/>
      <c r="I8" s="267" t="s">
        <v>119</v>
      </c>
      <c r="J8" s="267" t="s">
        <v>120</v>
      </c>
      <c r="K8" s="183"/>
      <c r="L8" s="267" t="s">
        <v>119</v>
      </c>
      <c r="M8" s="183"/>
      <c r="N8" s="267" t="s">
        <v>121</v>
      </c>
      <c r="O8" s="267" t="s">
        <v>121</v>
      </c>
      <c r="P8" s="179"/>
    </row>
    <row r="9" spans="1:19" ht="5.15" customHeight="1">
      <c r="P9" s="190"/>
    </row>
    <row r="10" spans="1:19" ht="16" thickBot="1">
      <c r="B10" s="13" t="s">
        <v>122</v>
      </c>
      <c r="C10" s="12"/>
      <c r="D10" s="12"/>
      <c r="E10" s="12"/>
      <c r="F10" s="184"/>
      <c r="G10" s="184"/>
      <c r="I10" s="184"/>
      <c r="J10" s="184"/>
      <c r="L10" s="184"/>
      <c r="N10" s="184"/>
      <c r="O10" s="184"/>
    </row>
    <row r="11" spans="1:19" customFormat="1" ht="5.15" customHeight="1"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9" ht="10.4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186">
        <v>4943</v>
      </c>
      <c r="G12" s="186">
        <v>5933</v>
      </c>
      <c r="I12" s="186">
        <v>7416</v>
      </c>
      <c r="J12" s="186">
        <v>8899</v>
      </c>
      <c r="K12" s="179">
        <v>0</v>
      </c>
      <c r="L12" s="186">
        <v>11124</v>
      </c>
      <c r="N12" s="186">
        <v>1297</v>
      </c>
      <c r="O12" s="186">
        <v>2589</v>
      </c>
      <c r="P12" s="186"/>
      <c r="Q12" s="452"/>
      <c r="R12" s="452"/>
      <c r="S12" s="452"/>
    </row>
    <row r="13" spans="1:19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230">
        <v>7224</v>
      </c>
      <c r="G13" s="230">
        <v>8669</v>
      </c>
      <c r="I13" s="230">
        <v>10837</v>
      </c>
      <c r="J13" s="230">
        <v>13005</v>
      </c>
      <c r="K13" s="179">
        <v>0</v>
      </c>
      <c r="L13" s="230">
        <v>16256</v>
      </c>
      <c r="M13" s="230"/>
      <c r="N13" s="230">
        <v>1896</v>
      </c>
      <c r="O13" s="230">
        <v>3783</v>
      </c>
      <c r="P13" s="1"/>
      <c r="Q13" s="452"/>
      <c r="R13" s="452"/>
      <c r="S13" s="452"/>
    </row>
    <row r="14" spans="1:19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230">
        <v>11224</v>
      </c>
      <c r="G14" s="230">
        <v>13469</v>
      </c>
      <c r="I14" s="230">
        <v>16832</v>
      </c>
      <c r="J14" s="230">
        <v>20198</v>
      </c>
      <c r="K14" s="179">
        <v>0</v>
      </c>
      <c r="L14" s="230">
        <v>25243</v>
      </c>
      <c r="M14" s="230"/>
      <c r="N14" s="230">
        <v>2944</v>
      </c>
      <c r="O14" s="230">
        <v>5874</v>
      </c>
      <c r="P14" s="1"/>
      <c r="Q14" s="452"/>
      <c r="R14" s="452"/>
      <c r="S14" s="452"/>
    </row>
    <row r="15" spans="1:19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230">
        <v>15006</v>
      </c>
      <c r="G15" s="230">
        <v>18007</v>
      </c>
      <c r="I15" s="230">
        <v>22514</v>
      </c>
      <c r="J15" s="230">
        <v>27016</v>
      </c>
      <c r="K15" s="179">
        <v>0</v>
      </c>
      <c r="L15" s="230">
        <v>33775</v>
      </c>
      <c r="M15" s="230"/>
      <c r="N15" s="230">
        <v>3941</v>
      </c>
      <c r="O15" s="230">
        <v>7865</v>
      </c>
      <c r="P15" s="1"/>
      <c r="Q15" s="452"/>
      <c r="R15" s="452"/>
      <c r="S15" s="452"/>
    </row>
    <row r="16" spans="1:19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230">
        <v>18827</v>
      </c>
      <c r="G16" s="230">
        <v>22591</v>
      </c>
      <c r="I16" s="230">
        <v>28234</v>
      </c>
      <c r="J16" s="230">
        <v>33882</v>
      </c>
      <c r="K16" s="179">
        <v>0</v>
      </c>
      <c r="L16" s="230">
        <v>42348</v>
      </c>
      <c r="M16" s="230"/>
      <c r="N16" s="230">
        <v>4939</v>
      </c>
      <c r="O16" s="230">
        <v>9858</v>
      </c>
      <c r="P16" s="1"/>
      <c r="Q16" s="452"/>
      <c r="R16" s="452"/>
      <c r="S16" s="452"/>
    </row>
    <row r="17" spans="2:19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230">
        <v>25108</v>
      </c>
      <c r="G17" s="230">
        <v>30129</v>
      </c>
      <c r="I17" s="230">
        <v>37650</v>
      </c>
      <c r="J17" s="230">
        <v>45181</v>
      </c>
      <c r="K17" s="179">
        <v>0</v>
      </c>
      <c r="L17" s="230">
        <v>56466</v>
      </c>
      <c r="M17" s="230"/>
      <c r="N17" s="230">
        <v>6585</v>
      </c>
      <c r="O17" s="230">
        <v>13141</v>
      </c>
      <c r="P17" s="1"/>
      <c r="Q17" s="452"/>
      <c r="R17" s="452"/>
      <c r="S17" s="452"/>
    </row>
    <row r="18" spans="2:19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230">
        <v>30791</v>
      </c>
      <c r="G18" s="230">
        <v>36949</v>
      </c>
      <c r="I18" s="230">
        <v>46187</v>
      </c>
      <c r="J18" s="230">
        <v>55425</v>
      </c>
      <c r="K18" s="179">
        <v>0</v>
      </c>
      <c r="L18" s="230">
        <v>69282</v>
      </c>
      <c r="M18" s="230"/>
      <c r="N18" s="230">
        <v>8082</v>
      </c>
      <c r="O18" s="230">
        <v>16127</v>
      </c>
      <c r="P18" s="1"/>
      <c r="Q18" s="452"/>
      <c r="R18" s="452"/>
      <c r="S18" s="452"/>
    </row>
    <row r="19" spans="2:19" ht="12" customHeight="1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230">
        <v>36491</v>
      </c>
      <c r="G19" s="230">
        <v>43789</v>
      </c>
      <c r="I19" s="230">
        <v>54737</v>
      </c>
      <c r="J19" s="230">
        <v>65683</v>
      </c>
      <c r="K19" s="179">
        <v>0</v>
      </c>
      <c r="L19" s="230">
        <v>82103</v>
      </c>
      <c r="M19" s="230"/>
      <c r="N19" s="230">
        <v>9579</v>
      </c>
      <c r="O19" s="230">
        <v>19113</v>
      </c>
      <c r="P19" s="1"/>
      <c r="Q19" s="458"/>
      <c r="R19" s="452"/>
      <c r="S19" s="452"/>
    </row>
    <row r="20" spans="2:19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230">
        <v>41633</v>
      </c>
      <c r="G20" s="230">
        <v>49959</v>
      </c>
      <c r="I20" s="230">
        <v>62445</v>
      </c>
      <c r="J20" s="230">
        <v>74933</v>
      </c>
      <c r="K20" s="179">
        <v>0</v>
      </c>
      <c r="L20" s="230">
        <v>93662</v>
      </c>
      <c r="M20" s="230"/>
      <c r="N20" s="230">
        <v>10927</v>
      </c>
      <c r="O20" s="230">
        <v>21803</v>
      </c>
      <c r="P20" s="1"/>
      <c r="Q20" s="452"/>
      <c r="R20" s="452"/>
      <c r="S20" s="452"/>
    </row>
    <row r="21" spans="2:19" ht="11.15" customHeight="1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230">
        <v>47334</v>
      </c>
      <c r="G21" s="230">
        <v>56802</v>
      </c>
      <c r="I21" s="230">
        <v>70994</v>
      </c>
      <c r="J21" s="230">
        <v>85194</v>
      </c>
      <c r="K21" s="179">
        <v>0</v>
      </c>
      <c r="L21" s="230">
        <v>106486</v>
      </c>
      <c r="M21" s="230"/>
      <c r="N21" s="230">
        <v>12424</v>
      </c>
      <c r="O21" s="230">
        <v>24790</v>
      </c>
      <c r="P21" s="1"/>
      <c r="Q21" s="452"/>
      <c r="R21" s="452"/>
      <c r="S21" s="452"/>
    </row>
    <row r="22" spans="2:19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230">
        <v>53018</v>
      </c>
      <c r="G22" s="230">
        <v>63622</v>
      </c>
      <c r="I22" s="230">
        <v>79532</v>
      </c>
      <c r="J22" s="230">
        <v>95438</v>
      </c>
      <c r="K22" s="179">
        <v>0</v>
      </c>
      <c r="L22" s="230">
        <v>119302</v>
      </c>
      <c r="M22" s="230"/>
      <c r="N22" s="230">
        <v>13920</v>
      </c>
      <c r="O22" s="230">
        <v>27777</v>
      </c>
      <c r="P22" s="1"/>
      <c r="Q22" s="452"/>
      <c r="R22" s="452"/>
      <c r="S22" s="452"/>
    </row>
    <row r="23" spans="2:19">
      <c r="B23" s="3" t="str">
        <f t="shared" si="0"/>
        <v>Muni / City Pop: 180,000 - 249,999</v>
      </c>
      <c r="C23" s="3">
        <v>180000</v>
      </c>
      <c r="D23" s="3">
        <v>249999</v>
      </c>
      <c r="F23" s="230">
        <v>58717</v>
      </c>
      <c r="G23" s="230">
        <v>70462</v>
      </c>
      <c r="I23" s="230">
        <v>88080</v>
      </c>
      <c r="J23" s="230">
        <v>105697</v>
      </c>
      <c r="K23" s="179">
        <v>0</v>
      </c>
      <c r="L23" s="230">
        <v>132124</v>
      </c>
      <c r="M23" s="230"/>
      <c r="N23" s="230">
        <v>15417</v>
      </c>
      <c r="O23" s="230">
        <v>30762</v>
      </c>
      <c r="P23" s="1"/>
      <c r="Q23" s="452"/>
      <c r="R23" s="452"/>
      <c r="S23" s="452"/>
    </row>
    <row r="24" spans="2:19">
      <c r="B24" s="3" t="str">
        <f>"Muni / City Pop: "&amp;TEXT(C24,"#,0")</f>
        <v>Muni / City Pop: 250,000</v>
      </c>
      <c r="C24" s="16">
        <v>250000</v>
      </c>
      <c r="D24" s="6" t="s">
        <v>123</v>
      </c>
      <c r="F24" s="187" t="s">
        <v>124</v>
      </c>
      <c r="G24" s="187" t="s">
        <v>124</v>
      </c>
      <c r="I24" s="187" t="s">
        <v>124</v>
      </c>
      <c r="J24" s="187" t="s">
        <v>124</v>
      </c>
      <c r="L24" s="187" t="s">
        <v>124</v>
      </c>
      <c r="N24" s="187" t="s">
        <v>124</v>
      </c>
      <c r="O24" s="187" t="s">
        <v>124</v>
      </c>
      <c r="P24" s="187"/>
      <c r="Q24" s="452"/>
      <c r="R24" s="452"/>
      <c r="S24" s="452"/>
    </row>
    <row r="26" spans="2:19" ht="16" thickBot="1">
      <c r="B26" s="13" t="s">
        <v>125</v>
      </c>
      <c r="C26" s="12"/>
      <c r="D26" s="12"/>
      <c r="E26" s="12"/>
      <c r="F26" s="184"/>
      <c r="G26" s="184"/>
      <c r="I26" s="184"/>
      <c r="J26" s="184"/>
      <c r="L26" s="184"/>
      <c r="N26" s="184"/>
      <c r="O26" s="184"/>
    </row>
    <row r="27" spans="2:19" customFormat="1" ht="5.15" customHeight="1"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</row>
    <row r="28" spans="2:19" ht="10.4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186">
        <v>4943</v>
      </c>
      <c r="G28" s="186">
        <v>5933</v>
      </c>
      <c r="H28" s="186"/>
      <c r="I28" s="186">
        <v>7416</v>
      </c>
      <c r="J28" s="186">
        <v>8899</v>
      </c>
      <c r="K28" s="186">
        <v>0</v>
      </c>
      <c r="L28" s="186">
        <v>11124</v>
      </c>
      <c r="M28" s="186"/>
      <c r="N28" s="186">
        <v>1297</v>
      </c>
      <c r="O28" s="186">
        <v>2589</v>
      </c>
      <c r="P28" s="186"/>
    </row>
    <row r="29" spans="2:19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230">
        <v>7224</v>
      </c>
      <c r="G29" s="230">
        <v>8669</v>
      </c>
      <c r="H29" s="230"/>
      <c r="I29" s="230">
        <v>10837</v>
      </c>
      <c r="J29" s="230">
        <v>13005</v>
      </c>
      <c r="K29" s="230">
        <v>0</v>
      </c>
      <c r="L29" s="230">
        <v>16256</v>
      </c>
      <c r="M29" s="230"/>
      <c r="N29" s="230">
        <v>1896</v>
      </c>
      <c r="O29" s="230">
        <v>3783</v>
      </c>
      <c r="P29" s="1"/>
    </row>
    <row r="30" spans="2:19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230">
        <v>11584</v>
      </c>
      <c r="G30" s="230">
        <v>13901</v>
      </c>
      <c r="H30" s="230"/>
      <c r="I30" s="230">
        <v>17380</v>
      </c>
      <c r="J30" s="230">
        <v>20855</v>
      </c>
      <c r="K30" s="230">
        <v>0</v>
      </c>
      <c r="L30" s="230">
        <v>26073</v>
      </c>
      <c r="M30" s="230"/>
      <c r="N30" s="230">
        <v>3043</v>
      </c>
      <c r="O30" s="230">
        <v>6074</v>
      </c>
      <c r="P30" s="1"/>
    </row>
    <row r="31" spans="2:19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230">
        <v>14624</v>
      </c>
      <c r="G31" s="230">
        <v>17550</v>
      </c>
      <c r="H31" s="230"/>
      <c r="I31" s="230">
        <v>21942</v>
      </c>
      <c r="J31" s="230">
        <v>26330</v>
      </c>
      <c r="K31" s="230">
        <v>0</v>
      </c>
      <c r="L31" s="230">
        <v>32916</v>
      </c>
      <c r="M31" s="230"/>
      <c r="N31" s="230">
        <v>3843</v>
      </c>
      <c r="O31" s="230">
        <v>7667</v>
      </c>
      <c r="P31" s="1"/>
    </row>
    <row r="32" spans="2:19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230">
        <v>18827</v>
      </c>
      <c r="G32" s="230">
        <v>22591</v>
      </c>
      <c r="H32" s="230"/>
      <c r="I32" s="230">
        <v>28234</v>
      </c>
      <c r="J32" s="230">
        <v>33882</v>
      </c>
      <c r="K32" s="230">
        <v>0</v>
      </c>
      <c r="L32" s="230">
        <v>42348</v>
      </c>
      <c r="M32" s="230"/>
      <c r="N32" s="230">
        <v>4939</v>
      </c>
      <c r="O32" s="230">
        <v>9858</v>
      </c>
      <c r="P32" s="1"/>
    </row>
    <row r="33" spans="2:16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230">
        <v>25108</v>
      </c>
      <c r="G33" s="230">
        <v>30129</v>
      </c>
      <c r="H33" s="230"/>
      <c r="I33" s="230">
        <v>37650</v>
      </c>
      <c r="J33" s="230">
        <v>45181</v>
      </c>
      <c r="K33" s="230">
        <v>0</v>
      </c>
      <c r="L33" s="230">
        <v>56466</v>
      </c>
      <c r="M33" s="230"/>
      <c r="N33" s="230">
        <v>6585</v>
      </c>
      <c r="O33" s="230">
        <v>13141</v>
      </c>
      <c r="P33" s="1"/>
    </row>
    <row r="34" spans="2:16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230">
        <v>30791</v>
      </c>
      <c r="G34" s="230">
        <v>36949</v>
      </c>
      <c r="H34" s="230"/>
      <c r="I34" s="230">
        <v>46187</v>
      </c>
      <c r="J34" s="230">
        <v>55425</v>
      </c>
      <c r="K34" s="230">
        <v>0</v>
      </c>
      <c r="L34" s="230">
        <v>69282</v>
      </c>
      <c r="M34" s="230"/>
      <c r="N34" s="230">
        <v>8082</v>
      </c>
      <c r="O34" s="230">
        <v>16127</v>
      </c>
      <c r="P34" s="1"/>
    </row>
    <row r="35" spans="2:16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230">
        <v>36292</v>
      </c>
      <c r="G35" s="230">
        <v>43549</v>
      </c>
      <c r="H35" s="230"/>
      <c r="I35" s="230">
        <v>54443</v>
      </c>
      <c r="J35" s="230">
        <v>65331</v>
      </c>
      <c r="K35" s="230">
        <v>0</v>
      </c>
      <c r="L35" s="230">
        <v>81668</v>
      </c>
      <c r="M35" s="230"/>
      <c r="N35" s="230">
        <v>9530</v>
      </c>
      <c r="O35" s="230">
        <v>19016</v>
      </c>
      <c r="P35" s="1"/>
    </row>
    <row r="36" spans="2:16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230">
        <v>41993</v>
      </c>
      <c r="G36" s="230">
        <v>50392</v>
      </c>
      <c r="H36" s="230"/>
      <c r="I36" s="230">
        <v>62993</v>
      </c>
      <c r="J36" s="230">
        <v>75592</v>
      </c>
      <c r="K36" s="230">
        <v>0</v>
      </c>
      <c r="L36" s="230">
        <v>94493</v>
      </c>
      <c r="M36" s="230"/>
      <c r="N36" s="230">
        <v>11027</v>
      </c>
      <c r="O36" s="230">
        <v>22002</v>
      </c>
      <c r="P36" s="1"/>
    </row>
    <row r="37" spans="2:16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230">
        <v>47334</v>
      </c>
      <c r="G37" s="230">
        <v>56802</v>
      </c>
      <c r="H37" s="230"/>
      <c r="I37" s="230">
        <v>70994</v>
      </c>
      <c r="J37" s="230">
        <v>85194</v>
      </c>
      <c r="K37" s="230">
        <v>0</v>
      </c>
      <c r="L37" s="230">
        <v>106486</v>
      </c>
      <c r="M37" s="230"/>
      <c r="N37" s="230">
        <v>12424</v>
      </c>
      <c r="O37" s="230">
        <v>24790</v>
      </c>
      <c r="P37" s="1"/>
    </row>
    <row r="38" spans="2:16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230">
        <v>53018</v>
      </c>
      <c r="G38" s="230">
        <v>63622</v>
      </c>
      <c r="H38" s="230"/>
      <c r="I38" s="230">
        <v>79532</v>
      </c>
      <c r="J38" s="230">
        <v>95438</v>
      </c>
      <c r="K38" s="230">
        <v>0</v>
      </c>
      <c r="L38" s="230">
        <v>119302</v>
      </c>
      <c r="M38" s="230"/>
      <c r="N38" s="230">
        <v>13920</v>
      </c>
      <c r="O38" s="230">
        <v>27777</v>
      </c>
      <c r="P38" s="1"/>
    </row>
    <row r="39" spans="2:16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230">
        <v>58717</v>
      </c>
      <c r="G39" s="230">
        <v>70462</v>
      </c>
      <c r="H39" s="230"/>
      <c r="I39" s="230">
        <v>88080</v>
      </c>
      <c r="J39" s="230">
        <v>105697</v>
      </c>
      <c r="K39" s="230">
        <v>0</v>
      </c>
      <c r="L39" s="230">
        <v>132124</v>
      </c>
      <c r="M39" s="230"/>
      <c r="N39" s="230">
        <v>15417</v>
      </c>
      <c r="O39" s="230">
        <v>30762</v>
      </c>
      <c r="P39" s="1"/>
    </row>
    <row r="40" spans="2:16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230">
        <v>67528</v>
      </c>
      <c r="G40" s="230">
        <v>81033</v>
      </c>
      <c r="H40" s="230"/>
      <c r="I40" s="230">
        <v>101281</v>
      </c>
      <c r="J40" s="230">
        <v>121537</v>
      </c>
      <c r="K40" s="230">
        <v>0</v>
      </c>
      <c r="L40" s="230">
        <v>151912</v>
      </c>
      <c r="M40" s="230"/>
      <c r="N40" s="230">
        <v>17727</v>
      </c>
      <c r="O40" s="230">
        <v>35382</v>
      </c>
      <c r="P40" s="1"/>
    </row>
    <row r="41" spans="2:16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230">
        <v>77658</v>
      </c>
      <c r="G41" s="230">
        <v>93190</v>
      </c>
      <c r="H41" s="230"/>
      <c r="I41" s="230">
        <v>116469</v>
      </c>
      <c r="J41" s="230">
        <v>139763</v>
      </c>
      <c r="K41" s="230">
        <v>0</v>
      </c>
      <c r="L41" s="230">
        <v>174685</v>
      </c>
      <c r="M41" s="230"/>
      <c r="N41" s="230">
        <v>20389</v>
      </c>
      <c r="O41" s="230">
        <v>40697</v>
      </c>
      <c r="P41" s="1"/>
    </row>
    <row r="42" spans="2:16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230">
        <v>89308</v>
      </c>
      <c r="G42" s="230">
        <v>107168</v>
      </c>
      <c r="H42" s="230"/>
      <c r="I42" s="230">
        <v>133932</v>
      </c>
      <c r="J42" s="230">
        <v>160718</v>
      </c>
      <c r="K42" s="230">
        <v>0</v>
      </c>
      <c r="L42" s="230">
        <v>200870</v>
      </c>
      <c r="M42" s="230"/>
      <c r="N42" s="230">
        <v>23448</v>
      </c>
      <c r="O42" s="230">
        <v>46811</v>
      </c>
      <c r="P42" s="1"/>
    </row>
    <row r="43" spans="2:16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230">
        <v>102725</v>
      </c>
      <c r="G43" s="230">
        <v>123271</v>
      </c>
      <c r="H43" s="230"/>
      <c r="I43" s="230">
        <v>154040</v>
      </c>
      <c r="J43" s="230">
        <v>184848</v>
      </c>
      <c r="K43" s="230">
        <v>0</v>
      </c>
      <c r="L43" s="230">
        <v>231013</v>
      </c>
      <c r="M43" s="230"/>
      <c r="N43" s="230">
        <v>26974</v>
      </c>
      <c r="O43" s="230">
        <v>53839</v>
      </c>
      <c r="P43" s="1"/>
    </row>
    <row r="44" spans="2:16">
      <c r="B44" s="3" t="str">
        <f>"County Pop: "&amp;TEXT(C44,"#,0")</f>
        <v>County Pop: &gt;1,100,000</v>
      </c>
      <c r="C44" s="5" t="s">
        <v>126</v>
      </c>
      <c r="D44" s="6" t="s">
        <v>123</v>
      </c>
      <c r="F44" s="187" t="s">
        <v>124</v>
      </c>
      <c r="G44" s="187" t="s">
        <v>124</v>
      </c>
      <c r="I44" s="187" t="s">
        <v>124</v>
      </c>
      <c r="J44" s="187" t="s">
        <v>124</v>
      </c>
      <c r="L44" s="187" t="s">
        <v>124</v>
      </c>
      <c r="N44" s="187" t="s">
        <v>124</v>
      </c>
      <c r="O44" s="187" t="s">
        <v>124</v>
      </c>
      <c r="P44" s="1"/>
    </row>
    <row r="45" spans="2:16" s="297" customFormat="1">
      <c r="B45" s="298"/>
      <c r="C45" s="299"/>
      <c r="D45" s="300"/>
      <c r="F45" s="301"/>
      <c r="G45" s="301"/>
      <c r="H45" s="302"/>
      <c r="I45" s="301"/>
      <c r="J45" s="301"/>
      <c r="K45" s="302"/>
      <c r="L45" s="301"/>
      <c r="M45" s="302"/>
      <c r="N45" s="301"/>
      <c r="O45" s="301"/>
      <c r="P45" s="1"/>
    </row>
    <row r="46" spans="2:16" s="297" customFormat="1" ht="16" thickBot="1">
      <c r="B46" s="303" t="s">
        <v>127</v>
      </c>
      <c r="C46" s="304"/>
      <c r="D46" s="304"/>
      <c r="E46" s="304"/>
      <c r="F46" s="305"/>
      <c r="G46" s="305"/>
      <c r="H46" s="302"/>
      <c r="I46" s="305"/>
      <c r="J46" s="305"/>
      <c r="K46" s="302"/>
      <c r="L46" s="305"/>
      <c r="M46" s="302"/>
      <c r="N46" s="305"/>
      <c r="O46" s="305"/>
      <c r="P46" s="301"/>
    </row>
    <row r="47" spans="2:16" s="297" customFormat="1" ht="16" customHeight="1">
      <c r="B47" s="298"/>
      <c r="C47" s="547" t="s">
        <v>128</v>
      </c>
      <c r="D47" s="547"/>
      <c r="F47" s="306"/>
      <c r="G47" s="307"/>
      <c r="H47" s="302"/>
      <c r="I47" s="307"/>
      <c r="J47" s="307"/>
      <c r="K47" s="302"/>
      <c r="L47" s="307"/>
      <c r="M47" s="302"/>
      <c r="N47" s="307"/>
      <c r="O47" s="307"/>
      <c r="P47" s="302"/>
    </row>
    <row r="48" spans="2:16" s="297" customFormat="1" ht="10.5">
      <c r="B48" s="298" t="s">
        <v>129</v>
      </c>
      <c r="C48" s="308" t="s">
        <v>117</v>
      </c>
      <c r="D48" s="309" t="s">
        <v>118</v>
      </c>
      <c r="F48" s="310"/>
      <c r="G48" s="310"/>
      <c r="H48" s="311"/>
      <c r="I48" s="312" t="s">
        <v>129</v>
      </c>
      <c r="J48" s="312" t="s">
        <v>129</v>
      </c>
      <c r="K48" s="302"/>
      <c r="L48" s="313"/>
      <c r="M48" s="302"/>
      <c r="N48" s="313"/>
      <c r="O48" s="302"/>
      <c r="P48" s="302"/>
    </row>
    <row r="49" spans="2:18" s="297" customFormat="1">
      <c r="B49" s="298"/>
      <c r="C49" s="314">
        <v>0</v>
      </c>
      <c r="D49" s="315">
        <v>100000</v>
      </c>
      <c r="F49" s="316">
        <v>5435</v>
      </c>
      <c r="G49" s="316">
        <v>6520</v>
      </c>
      <c r="H49" s="302"/>
      <c r="I49" s="316"/>
      <c r="J49" s="316"/>
      <c r="K49" s="302"/>
      <c r="L49" s="316">
        <v>7935</v>
      </c>
      <c r="M49" s="302"/>
      <c r="N49" s="316">
        <v>2500</v>
      </c>
      <c r="O49" s="316">
        <v>6685</v>
      </c>
      <c r="P49" s="302"/>
      <c r="Q49" s="449"/>
    </row>
    <row r="50" spans="2:18" s="297" customFormat="1">
      <c r="B50" s="298"/>
      <c r="C50" s="314">
        <v>100001</v>
      </c>
      <c r="D50" s="315">
        <v>150000</v>
      </c>
      <c r="F50" s="316">
        <v>7290</v>
      </c>
      <c r="G50" s="316">
        <v>8749</v>
      </c>
      <c r="H50" s="302"/>
      <c r="I50" s="316"/>
      <c r="J50" s="316"/>
      <c r="K50" s="302"/>
      <c r="L50" s="316">
        <v>10645</v>
      </c>
      <c r="M50" s="302"/>
      <c r="N50" s="316">
        <v>3355</v>
      </c>
      <c r="O50" s="316">
        <v>8822</v>
      </c>
      <c r="P50" s="302"/>
      <c r="Q50" s="449"/>
      <c r="R50" s="449"/>
    </row>
    <row r="51" spans="2:18" s="297" customFormat="1">
      <c r="B51" s="298"/>
      <c r="C51" s="314">
        <v>150001</v>
      </c>
      <c r="D51" s="315">
        <v>200000</v>
      </c>
      <c r="F51" s="316">
        <v>9676</v>
      </c>
      <c r="G51" s="316">
        <v>11611</v>
      </c>
      <c r="H51" s="302"/>
      <c r="I51" s="316"/>
      <c r="J51" s="316"/>
      <c r="K51" s="302"/>
      <c r="L51" s="316">
        <v>14126</v>
      </c>
      <c r="M51" s="302"/>
      <c r="N51" s="316">
        <v>4451</v>
      </c>
      <c r="O51" s="316">
        <v>11611</v>
      </c>
      <c r="P51" s="302"/>
      <c r="Q51" s="449"/>
      <c r="R51" s="449"/>
    </row>
    <row r="52" spans="2:18" s="297" customFormat="1">
      <c r="B52" s="298"/>
      <c r="C52" s="314">
        <v>200001</v>
      </c>
      <c r="D52" s="315">
        <v>300000</v>
      </c>
      <c r="F52" s="316">
        <v>14513</v>
      </c>
      <c r="G52" s="316">
        <v>17416</v>
      </c>
      <c r="H52" s="302"/>
      <c r="I52" s="316"/>
      <c r="J52" s="316"/>
      <c r="K52" s="302"/>
      <c r="L52" s="316">
        <v>21189</v>
      </c>
      <c r="M52" s="302"/>
      <c r="N52" s="316">
        <v>6677</v>
      </c>
      <c r="O52" s="316">
        <v>17416</v>
      </c>
      <c r="P52" s="302"/>
      <c r="Q52" s="449"/>
      <c r="R52" s="449"/>
    </row>
    <row r="53" spans="2:18" s="297" customFormat="1">
      <c r="B53" s="298"/>
      <c r="C53" s="314">
        <v>300001</v>
      </c>
      <c r="D53" s="315">
        <v>400000</v>
      </c>
      <c r="F53" s="316">
        <v>17202</v>
      </c>
      <c r="G53" s="316">
        <v>20642</v>
      </c>
      <c r="H53" s="302"/>
      <c r="I53" s="316"/>
      <c r="J53" s="316"/>
      <c r="K53" s="302"/>
      <c r="L53" s="316">
        <v>25116</v>
      </c>
      <c r="M53" s="302"/>
      <c r="N53" s="316">
        <v>7914</v>
      </c>
      <c r="O53" s="316">
        <v>20642</v>
      </c>
      <c r="P53" s="302"/>
      <c r="Q53" s="449"/>
      <c r="R53" s="449"/>
    </row>
    <row r="54" spans="2:18" s="297" customFormat="1">
      <c r="B54" s="298"/>
      <c r="C54" s="314">
        <v>400001</v>
      </c>
      <c r="D54" s="315">
        <v>500000</v>
      </c>
      <c r="F54" s="316">
        <v>20613</v>
      </c>
      <c r="G54" s="316">
        <v>24736</v>
      </c>
      <c r="H54" s="302"/>
      <c r="I54" s="316"/>
      <c r="J54" s="316"/>
      <c r="K54" s="302"/>
      <c r="L54" s="316">
        <v>30095</v>
      </c>
      <c r="M54" s="302"/>
      <c r="N54" s="316">
        <v>9482</v>
      </c>
      <c r="O54" s="316">
        <v>24736</v>
      </c>
      <c r="P54" s="302"/>
      <c r="Q54" s="449"/>
      <c r="R54" s="449"/>
    </row>
    <row r="55" spans="2:18" s="297" customFormat="1">
      <c r="B55" s="298"/>
      <c r="C55" s="314">
        <v>500001</v>
      </c>
      <c r="D55" s="315">
        <v>600000</v>
      </c>
      <c r="F55" s="316">
        <v>24721</v>
      </c>
      <c r="G55" s="316">
        <v>29666</v>
      </c>
      <c r="H55" s="302"/>
      <c r="I55" s="316"/>
      <c r="J55" s="316"/>
      <c r="K55" s="302"/>
      <c r="L55" s="316">
        <v>36093</v>
      </c>
      <c r="M55" s="302"/>
      <c r="N55" s="316">
        <v>11372</v>
      </c>
      <c r="O55" s="316">
        <v>29666</v>
      </c>
      <c r="P55" s="302"/>
      <c r="Q55" s="449"/>
      <c r="R55" s="449"/>
    </row>
    <row r="56" spans="2:18" s="297" customFormat="1">
      <c r="B56" s="298"/>
      <c r="C56" s="314">
        <v>600001</v>
      </c>
      <c r="D56" s="315">
        <v>700000</v>
      </c>
      <c r="F56" s="316">
        <v>28828</v>
      </c>
      <c r="G56" s="316">
        <v>34592</v>
      </c>
      <c r="H56" s="302"/>
      <c r="I56" s="316"/>
      <c r="J56" s="316"/>
      <c r="K56" s="302"/>
      <c r="L56" s="316">
        <v>42088</v>
      </c>
      <c r="M56" s="302"/>
      <c r="N56" s="316">
        <v>13261</v>
      </c>
      <c r="O56" s="316">
        <v>34592</v>
      </c>
      <c r="P56" s="302"/>
      <c r="Q56" s="449"/>
      <c r="R56" s="449"/>
    </row>
    <row r="57" spans="2:18" s="297" customFormat="1">
      <c r="B57" s="298"/>
      <c r="C57" s="317">
        <v>700001</v>
      </c>
      <c r="D57" s="318">
        <v>800000</v>
      </c>
      <c r="E57" s="319"/>
      <c r="F57" s="316">
        <v>32958</v>
      </c>
      <c r="G57" s="320">
        <v>39548</v>
      </c>
      <c r="H57" s="302"/>
      <c r="I57" s="316"/>
      <c r="J57" s="316"/>
      <c r="K57" s="302"/>
      <c r="L57" s="316">
        <v>48118</v>
      </c>
      <c r="M57" s="302"/>
      <c r="N57" s="316">
        <v>15161</v>
      </c>
      <c r="O57" s="316">
        <v>39548</v>
      </c>
      <c r="P57" s="302"/>
      <c r="Q57" s="449"/>
      <c r="R57" s="449"/>
    </row>
    <row r="58" spans="2:18" s="297" customFormat="1">
      <c r="B58" s="298"/>
      <c r="C58" s="314">
        <v>800001</v>
      </c>
      <c r="D58" s="315">
        <v>900000</v>
      </c>
      <c r="F58" s="316">
        <v>37018</v>
      </c>
      <c r="G58" s="316">
        <v>44421</v>
      </c>
      <c r="H58" s="302"/>
      <c r="I58" s="316"/>
      <c r="J58" s="316"/>
      <c r="K58" s="302"/>
      <c r="L58" s="316">
        <v>54046</v>
      </c>
      <c r="M58" s="302"/>
      <c r="N58" s="316">
        <v>17029</v>
      </c>
      <c r="O58" s="316">
        <v>44421</v>
      </c>
      <c r="P58" s="302"/>
      <c r="Q58" s="449"/>
      <c r="R58" s="449"/>
    </row>
    <row r="59" spans="2:18" s="297" customFormat="1">
      <c r="B59" s="298"/>
      <c r="C59" s="314">
        <v>900001</v>
      </c>
      <c r="D59" s="315">
        <v>1000000</v>
      </c>
      <c r="F59" s="316">
        <v>39020</v>
      </c>
      <c r="G59" s="316">
        <v>46824</v>
      </c>
      <c r="H59" s="302"/>
      <c r="I59" s="316"/>
      <c r="J59" s="316"/>
      <c r="K59" s="302"/>
      <c r="L59" s="316">
        <v>56970</v>
      </c>
      <c r="M59" s="302"/>
      <c r="N59" s="316">
        <v>17949</v>
      </c>
      <c r="O59" s="316">
        <v>46824</v>
      </c>
      <c r="P59" s="302"/>
      <c r="Q59" s="449"/>
      <c r="R59" s="449"/>
    </row>
    <row r="60" spans="2:18" s="297" customFormat="1">
      <c r="B60" s="298"/>
      <c r="C60" s="314">
        <v>1000001</v>
      </c>
      <c r="D60" s="315">
        <v>1250000</v>
      </c>
      <c r="F60" s="316">
        <v>49429</v>
      </c>
      <c r="G60" s="316">
        <v>59313</v>
      </c>
      <c r="H60" s="302"/>
      <c r="I60" s="316"/>
      <c r="J60" s="316"/>
      <c r="K60" s="302"/>
      <c r="L60" s="316">
        <v>72165</v>
      </c>
      <c r="M60" s="302"/>
      <c r="N60" s="316">
        <v>22737</v>
      </c>
      <c r="O60" s="316">
        <v>59313</v>
      </c>
      <c r="P60" s="302"/>
      <c r="Q60" s="449"/>
      <c r="R60" s="449"/>
    </row>
    <row r="61" spans="2:18" s="297" customFormat="1">
      <c r="B61" s="298"/>
      <c r="C61" s="314">
        <v>1250001</v>
      </c>
      <c r="D61" s="315">
        <v>1500000</v>
      </c>
      <c r="F61" s="316">
        <v>55795</v>
      </c>
      <c r="G61" s="316">
        <v>66954</v>
      </c>
      <c r="H61" s="302"/>
      <c r="I61" s="316"/>
      <c r="J61" s="316"/>
      <c r="K61" s="302"/>
      <c r="L61" s="316">
        <v>81461</v>
      </c>
      <c r="M61" s="302"/>
      <c r="N61" s="316">
        <v>25665</v>
      </c>
      <c r="O61" s="316">
        <v>66954</v>
      </c>
      <c r="P61" s="302"/>
      <c r="Q61" s="449"/>
      <c r="R61" s="449"/>
    </row>
    <row r="62" spans="2:18" s="297" customFormat="1">
      <c r="B62" s="298"/>
      <c r="C62" s="314">
        <v>1500001</v>
      </c>
      <c r="D62" s="315">
        <v>1750000</v>
      </c>
      <c r="F62" s="316">
        <v>65078</v>
      </c>
      <c r="G62" s="316">
        <v>78094</v>
      </c>
      <c r="H62" s="302"/>
      <c r="I62" s="316"/>
      <c r="J62" s="316"/>
      <c r="K62" s="302"/>
      <c r="L62" s="316">
        <v>95013</v>
      </c>
      <c r="M62" s="302"/>
      <c r="N62" s="316">
        <v>29935</v>
      </c>
      <c r="O62" s="316">
        <v>78094</v>
      </c>
      <c r="P62" s="302"/>
      <c r="Q62" s="449"/>
      <c r="R62" s="449"/>
    </row>
    <row r="63" spans="2:18" s="297" customFormat="1">
      <c r="B63" s="298"/>
      <c r="C63" s="314">
        <v>1750001</v>
      </c>
      <c r="D63" s="315">
        <v>2000000</v>
      </c>
      <c r="F63" s="316">
        <v>72257</v>
      </c>
      <c r="G63" s="316">
        <v>86708</v>
      </c>
      <c r="H63" s="302"/>
      <c r="I63" s="316"/>
      <c r="J63" s="316"/>
      <c r="K63" s="302"/>
      <c r="L63" s="316">
        <v>105495</v>
      </c>
      <c r="M63" s="302"/>
      <c r="N63" s="316">
        <v>33237</v>
      </c>
      <c r="O63" s="316">
        <v>86708</v>
      </c>
      <c r="P63" s="302"/>
      <c r="Q63" s="449"/>
      <c r="R63" s="449"/>
    </row>
    <row r="64" spans="2:18" s="297" customFormat="1">
      <c r="B64" s="298"/>
      <c r="C64" s="314">
        <v>2000001</v>
      </c>
      <c r="D64" s="315">
        <v>2250000</v>
      </c>
      <c r="F64" s="316">
        <v>81303</v>
      </c>
      <c r="G64" s="316">
        <v>97565</v>
      </c>
      <c r="H64" s="302"/>
      <c r="I64" s="316"/>
      <c r="J64" s="316"/>
      <c r="K64" s="302"/>
      <c r="L64" s="316">
        <v>118702</v>
      </c>
      <c r="M64" s="302"/>
      <c r="N64" s="316">
        <v>37399</v>
      </c>
      <c r="O64" s="316">
        <v>97565</v>
      </c>
      <c r="P64" s="302"/>
      <c r="Q64" s="449"/>
      <c r="R64" s="449"/>
    </row>
    <row r="65" spans="2:18" s="297" customFormat="1">
      <c r="B65" s="298"/>
      <c r="C65" s="314">
        <v>2250001</v>
      </c>
      <c r="D65" s="315">
        <v>2500000</v>
      </c>
      <c r="F65" s="316">
        <v>90305</v>
      </c>
      <c r="G65" s="316">
        <v>108366</v>
      </c>
      <c r="H65" s="302"/>
      <c r="I65" s="316"/>
      <c r="J65" s="316"/>
      <c r="K65" s="302"/>
      <c r="L65" s="316">
        <v>131845</v>
      </c>
      <c r="M65" s="302"/>
      <c r="N65" s="316">
        <v>41541</v>
      </c>
      <c r="O65" s="316">
        <v>108366</v>
      </c>
      <c r="P65" s="302"/>
      <c r="Q65" s="449"/>
      <c r="R65" s="449"/>
    </row>
    <row r="66" spans="2:18" s="297" customFormat="1">
      <c r="B66" s="298"/>
      <c r="C66" s="314">
        <v>2500001</v>
      </c>
      <c r="D66" s="315">
        <v>2750000</v>
      </c>
      <c r="F66" s="316">
        <v>98719</v>
      </c>
      <c r="G66" s="316">
        <v>118462</v>
      </c>
      <c r="H66" s="302"/>
      <c r="I66" s="316"/>
      <c r="J66" s="316"/>
      <c r="K66" s="302"/>
      <c r="L66" s="316">
        <v>144129</v>
      </c>
      <c r="M66" s="302"/>
      <c r="N66" s="316">
        <v>45410</v>
      </c>
      <c r="O66" s="316">
        <v>118462</v>
      </c>
      <c r="P66" s="302"/>
      <c r="Q66" s="449"/>
      <c r="R66" s="449"/>
    </row>
    <row r="67" spans="2:18" s="297" customFormat="1">
      <c r="B67" s="298"/>
      <c r="C67" s="314">
        <v>2750001</v>
      </c>
      <c r="D67" s="315">
        <v>3000000</v>
      </c>
      <c r="F67" s="316">
        <v>107674</v>
      </c>
      <c r="G67" s="316">
        <v>129209</v>
      </c>
      <c r="H67" s="302"/>
      <c r="I67" s="316"/>
      <c r="J67" s="316"/>
      <c r="K67" s="302"/>
      <c r="L67" s="316">
        <v>157203</v>
      </c>
      <c r="M67" s="302"/>
      <c r="N67" s="316">
        <v>49530</v>
      </c>
      <c r="O67" s="316">
        <v>129209</v>
      </c>
      <c r="P67" s="302"/>
      <c r="Q67" s="449"/>
      <c r="R67" s="449"/>
    </row>
    <row r="68" spans="2:18" s="297" customFormat="1">
      <c r="B68" s="298"/>
      <c r="C68" s="299" t="s">
        <v>130</v>
      </c>
      <c r="D68" s="300"/>
      <c r="F68" s="301" t="s">
        <v>124</v>
      </c>
      <c r="G68" s="301" t="s">
        <v>124</v>
      </c>
      <c r="H68" s="302"/>
      <c r="I68" s="301"/>
      <c r="J68" s="301"/>
      <c r="K68" s="302"/>
      <c r="L68" s="301" t="s">
        <v>124</v>
      </c>
      <c r="M68" s="302"/>
      <c r="N68" s="301" t="s">
        <v>124</v>
      </c>
      <c r="O68" s="301" t="s">
        <v>124</v>
      </c>
      <c r="P68" s="301"/>
    </row>
    <row r="69" spans="2:18" s="297" customFormat="1">
      <c r="B69" s="298"/>
      <c r="C69" s="299"/>
      <c r="D69" s="300"/>
      <c r="F69" s="301"/>
      <c r="G69" s="301"/>
      <c r="H69" s="302"/>
      <c r="I69" s="301"/>
      <c r="J69" s="301"/>
      <c r="K69" s="302"/>
      <c r="L69" s="301"/>
      <c r="M69" s="302"/>
      <c r="N69" s="301"/>
      <c r="O69" s="301"/>
      <c r="P69" s="302"/>
    </row>
    <row r="70" spans="2:18" s="297" customFormat="1" ht="16" thickBot="1">
      <c r="B70" s="303" t="s">
        <v>131</v>
      </c>
      <c r="C70" s="304"/>
      <c r="D70" s="304"/>
      <c r="E70" s="304"/>
      <c r="F70" s="305"/>
      <c r="G70" s="305"/>
      <c r="H70" s="302"/>
      <c r="I70" s="305"/>
      <c r="J70" s="305"/>
      <c r="K70" s="302"/>
      <c r="L70" s="305"/>
      <c r="M70" s="302"/>
      <c r="N70" s="305"/>
      <c r="O70" s="305"/>
      <c r="P70" s="302"/>
    </row>
    <row r="71" spans="2:18" s="297" customFormat="1" ht="16" customHeight="1">
      <c r="B71" s="298"/>
      <c r="C71" s="547" t="s">
        <v>128</v>
      </c>
      <c r="D71" s="547"/>
      <c r="F71" s="306"/>
      <c r="G71" s="307"/>
      <c r="H71" s="302"/>
      <c r="I71" s="307"/>
      <c r="J71" s="307"/>
      <c r="K71" s="302"/>
      <c r="L71" s="307"/>
      <c r="M71" s="302"/>
      <c r="N71" s="307"/>
      <c r="O71" s="307"/>
      <c r="P71" s="302"/>
    </row>
    <row r="72" spans="2:18" s="297" customFormat="1" ht="10.5">
      <c r="B72" s="298" t="s">
        <v>129</v>
      </c>
      <c r="C72" s="308" t="s">
        <v>117</v>
      </c>
      <c r="D72" s="309" t="s">
        <v>118</v>
      </c>
      <c r="F72" s="312" t="s">
        <v>129</v>
      </c>
      <c r="G72" s="312" t="s">
        <v>129</v>
      </c>
      <c r="H72" s="311"/>
      <c r="I72" s="312" t="s">
        <v>129</v>
      </c>
      <c r="J72" s="312" t="s">
        <v>129</v>
      </c>
      <c r="K72" s="302"/>
      <c r="L72" s="313"/>
      <c r="M72" s="302"/>
      <c r="N72" s="313"/>
      <c r="O72" s="302"/>
      <c r="P72" s="302"/>
    </row>
    <row r="73" spans="2:18" s="297" customFormat="1">
      <c r="B73" s="298"/>
      <c r="C73" s="1">
        <v>0</v>
      </c>
      <c r="D73" s="74">
        <v>100000</v>
      </c>
      <c r="F73" s="301"/>
      <c r="G73" s="301"/>
      <c r="H73" s="302"/>
      <c r="I73" s="186">
        <v>7416</v>
      </c>
      <c r="J73" s="186">
        <v>8899</v>
      </c>
      <c r="K73" s="179">
        <v>0</v>
      </c>
      <c r="L73" s="186">
        <v>11124</v>
      </c>
      <c r="M73" s="179"/>
      <c r="N73" s="186">
        <v>1297</v>
      </c>
      <c r="O73" s="186">
        <v>2589</v>
      </c>
      <c r="P73" s="302"/>
    </row>
    <row r="74" spans="2:18" s="297" customFormat="1">
      <c r="B74" s="298"/>
      <c r="C74" s="74">
        <v>100001</v>
      </c>
      <c r="D74" s="74">
        <v>200000</v>
      </c>
      <c r="F74" s="301"/>
      <c r="G74" s="301"/>
      <c r="H74" s="302"/>
      <c r="I74" s="230">
        <v>10837</v>
      </c>
      <c r="J74" s="230">
        <v>13005</v>
      </c>
      <c r="K74" s="179">
        <v>0</v>
      </c>
      <c r="L74" s="230">
        <v>16256</v>
      </c>
      <c r="M74" s="230"/>
      <c r="N74" s="230">
        <v>1896</v>
      </c>
      <c r="O74" s="230">
        <v>3783</v>
      </c>
      <c r="P74" s="302"/>
    </row>
    <row r="75" spans="2:18" s="297" customFormat="1">
      <c r="B75" s="298"/>
      <c r="C75" s="74">
        <v>200001</v>
      </c>
      <c r="D75" s="74">
        <v>300000</v>
      </c>
      <c r="F75" s="301"/>
      <c r="G75" s="301"/>
      <c r="H75" s="302"/>
      <c r="I75" s="230">
        <v>16832</v>
      </c>
      <c r="J75" s="230">
        <v>20198</v>
      </c>
      <c r="K75" s="179">
        <v>0</v>
      </c>
      <c r="L75" s="230">
        <v>25243</v>
      </c>
      <c r="M75" s="230"/>
      <c r="N75" s="230">
        <v>2944</v>
      </c>
      <c r="O75" s="230">
        <v>5874</v>
      </c>
      <c r="P75" s="302"/>
    </row>
    <row r="76" spans="2:18" s="297" customFormat="1">
      <c r="B76" s="298"/>
      <c r="C76" s="74">
        <v>300001</v>
      </c>
      <c r="D76" s="74">
        <v>400000</v>
      </c>
      <c r="F76" s="301"/>
      <c r="G76" s="301"/>
      <c r="H76" s="302"/>
      <c r="I76" s="230">
        <v>22514</v>
      </c>
      <c r="J76" s="230">
        <v>27016</v>
      </c>
      <c r="K76" s="179">
        <v>0</v>
      </c>
      <c r="L76" s="230">
        <v>33775</v>
      </c>
      <c r="M76" s="230"/>
      <c r="N76" s="230">
        <v>3941</v>
      </c>
      <c r="O76" s="230">
        <v>7865</v>
      </c>
      <c r="P76" s="302"/>
    </row>
    <row r="77" spans="2:18" s="297" customFormat="1">
      <c r="B77" s="298"/>
      <c r="C77" s="74">
        <v>400001</v>
      </c>
      <c r="D77" s="74">
        <v>500000</v>
      </c>
      <c r="F77" s="301"/>
      <c r="G77" s="301"/>
      <c r="H77" s="302"/>
      <c r="I77" s="230">
        <v>28234</v>
      </c>
      <c r="J77" s="230">
        <v>33882</v>
      </c>
      <c r="K77" s="179">
        <v>0</v>
      </c>
      <c r="L77" s="230">
        <v>42348</v>
      </c>
      <c r="M77" s="230"/>
      <c r="N77" s="230">
        <v>4939</v>
      </c>
      <c r="O77" s="230">
        <v>9858</v>
      </c>
      <c r="P77" s="302"/>
    </row>
    <row r="78" spans="2:18" s="297" customFormat="1">
      <c r="B78" s="298"/>
      <c r="C78" s="74">
        <v>500001</v>
      </c>
      <c r="D78" s="74">
        <v>600000</v>
      </c>
      <c r="F78" s="301"/>
      <c r="G78" s="301"/>
      <c r="H78" s="302"/>
      <c r="I78" s="230">
        <v>37650</v>
      </c>
      <c r="J78" s="230">
        <v>45181</v>
      </c>
      <c r="K78" s="179">
        <v>0</v>
      </c>
      <c r="L78" s="230">
        <v>56466</v>
      </c>
      <c r="M78" s="230"/>
      <c r="N78" s="230">
        <v>6585</v>
      </c>
      <c r="O78" s="230">
        <v>13141</v>
      </c>
      <c r="P78" s="302"/>
    </row>
    <row r="79" spans="2:18" s="297" customFormat="1">
      <c r="B79" s="298"/>
      <c r="C79" s="74">
        <v>600001</v>
      </c>
      <c r="D79" s="74">
        <v>800000</v>
      </c>
      <c r="F79" s="301"/>
      <c r="G79" s="301"/>
      <c r="H79" s="302"/>
      <c r="I79" s="230">
        <v>46187</v>
      </c>
      <c r="J79" s="230">
        <v>55425</v>
      </c>
      <c r="K79" s="179">
        <v>0</v>
      </c>
      <c r="L79" s="230">
        <v>69282</v>
      </c>
      <c r="M79" s="230"/>
      <c r="N79" s="230">
        <v>8082</v>
      </c>
      <c r="O79" s="230">
        <v>16127</v>
      </c>
      <c r="P79" s="302"/>
    </row>
    <row r="80" spans="2:18" s="297" customFormat="1">
      <c r="B80" s="298"/>
      <c r="C80" s="74">
        <v>800001</v>
      </c>
      <c r="D80" s="74">
        <v>1000000</v>
      </c>
      <c r="F80" s="301"/>
      <c r="G80" s="301"/>
      <c r="H80" s="302"/>
      <c r="I80" s="230">
        <v>54737</v>
      </c>
      <c r="J80" s="230">
        <v>65683</v>
      </c>
      <c r="K80" s="179">
        <v>0</v>
      </c>
      <c r="L80" s="230">
        <v>82103</v>
      </c>
      <c r="M80" s="230"/>
      <c r="N80" s="230">
        <v>9579</v>
      </c>
      <c r="O80" s="230">
        <v>19113</v>
      </c>
      <c r="P80" s="302"/>
    </row>
    <row r="81" spans="2:16" s="297" customFormat="1">
      <c r="B81" s="298"/>
      <c r="C81" s="74">
        <v>1000001</v>
      </c>
      <c r="D81" s="74">
        <v>1250000</v>
      </c>
      <c r="F81" s="301"/>
      <c r="G81" s="301"/>
      <c r="H81" s="302"/>
      <c r="I81" s="230">
        <v>62445</v>
      </c>
      <c r="J81" s="230">
        <v>74933</v>
      </c>
      <c r="K81" s="179">
        <v>0</v>
      </c>
      <c r="L81" s="230">
        <v>93662</v>
      </c>
      <c r="M81" s="230"/>
      <c r="N81" s="230">
        <v>10927</v>
      </c>
      <c r="O81" s="230">
        <v>21803</v>
      </c>
      <c r="P81" s="302"/>
    </row>
    <row r="82" spans="2:16" s="297" customFormat="1">
      <c r="B82" s="298"/>
      <c r="C82" s="74">
        <v>1250001</v>
      </c>
      <c r="D82" s="74">
        <v>1500000</v>
      </c>
      <c r="F82" s="301"/>
      <c r="G82" s="301"/>
      <c r="H82" s="302"/>
      <c r="I82" s="230">
        <v>70994</v>
      </c>
      <c r="J82" s="230">
        <v>85194</v>
      </c>
      <c r="K82" s="179">
        <v>0</v>
      </c>
      <c r="L82" s="230">
        <v>106486</v>
      </c>
      <c r="M82" s="230"/>
      <c r="N82" s="230">
        <v>12424</v>
      </c>
      <c r="O82" s="230">
        <v>24790</v>
      </c>
      <c r="P82" s="302"/>
    </row>
    <row r="83" spans="2:16" s="297" customFormat="1">
      <c r="B83" s="298"/>
      <c r="C83" s="74">
        <v>1500001</v>
      </c>
      <c r="D83" s="74">
        <v>1750000</v>
      </c>
      <c r="F83" s="301"/>
      <c r="G83" s="301"/>
      <c r="H83" s="302"/>
      <c r="I83" s="230">
        <v>79532</v>
      </c>
      <c r="J83" s="230">
        <v>95438</v>
      </c>
      <c r="K83" s="179">
        <v>0</v>
      </c>
      <c r="L83" s="230">
        <v>119302</v>
      </c>
      <c r="M83" s="230"/>
      <c r="N83" s="230">
        <v>13920</v>
      </c>
      <c r="O83" s="230">
        <v>27777</v>
      </c>
      <c r="P83" s="302"/>
    </row>
    <row r="84" spans="2:16" s="297" customFormat="1">
      <c r="B84" s="298"/>
      <c r="C84" s="74">
        <v>1750001</v>
      </c>
      <c r="D84" s="74">
        <v>2000000</v>
      </c>
      <c r="F84" s="301"/>
      <c r="G84" s="301"/>
      <c r="H84" s="302"/>
      <c r="I84" s="230">
        <v>88080</v>
      </c>
      <c r="J84" s="230">
        <v>105697</v>
      </c>
      <c r="K84" s="179">
        <v>0</v>
      </c>
      <c r="L84" s="230">
        <v>132124</v>
      </c>
      <c r="M84" s="230"/>
      <c r="N84" s="230">
        <v>15417</v>
      </c>
      <c r="O84" s="230">
        <v>30762</v>
      </c>
      <c r="P84" s="302"/>
    </row>
    <row r="85" spans="2:16" s="297" customFormat="1">
      <c r="B85" s="298"/>
      <c r="C85" s="74">
        <v>2000001</v>
      </c>
      <c r="D85" s="1" t="s">
        <v>132</v>
      </c>
      <c r="F85" s="301"/>
      <c r="G85" s="301"/>
      <c r="H85" s="302"/>
      <c r="I85" s="187" t="s">
        <v>124</v>
      </c>
      <c r="J85" s="187" t="s">
        <v>124</v>
      </c>
      <c r="K85" s="179"/>
      <c r="L85" s="187" t="s">
        <v>124</v>
      </c>
      <c r="M85" s="179"/>
      <c r="N85" s="187" t="s">
        <v>124</v>
      </c>
      <c r="O85" s="187" t="s">
        <v>124</v>
      </c>
      <c r="P85" s="302"/>
    </row>
    <row r="87" spans="2:16" ht="16" thickBot="1">
      <c r="B87" s="13" t="s">
        <v>133</v>
      </c>
      <c r="C87" s="12"/>
      <c r="D87" s="12"/>
      <c r="E87" s="12"/>
      <c r="F87" s="184"/>
      <c r="G87" s="184"/>
      <c r="I87" s="184"/>
      <c r="J87" s="184"/>
      <c r="L87" s="184"/>
      <c r="N87" s="184"/>
      <c r="O87" s="184"/>
    </row>
    <row r="88" spans="2:16" customFormat="1" ht="5.15" customHeight="1"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2:16" ht="10.4" customHeight="1">
      <c r="B89" s="3"/>
      <c r="C89" s="6" t="s">
        <v>123</v>
      </c>
      <c r="D89" s="6" t="s">
        <v>123</v>
      </c>
      <c r="F89" s="188" t="s">
        <v>124</v>
      </c>
      <c r="G89" s="188" t="s">
        <v>124</v>
      </c>
      <c r="I89" s="188" t="s">
        <v>124</v>
      </c>
      <c r="J89" s="188" t="s">
        <v>124</v>
      </c>
      <c r="L89" s="188" t="s">
        <v>124</v>
      </c>
      <c r="N89" s="188" t="s">
        <v>124</v>
      </c>
      <c r="O89" s="188" t="s">
        <v>124</v>
      </c>
      <c r="P89" s="188"/>
    </row>
    <row r="90" spans="2:16" ht="5.15" customHeight="1"/>
    <row r="91" spans="2:16" ht="5.15" customHeight="1">
      <c r="B91" s="40"/>
      <c r="C91" s="40"/>
      <c r="D91" s="40"/>
      <c r="E91" s="40"/>
      <c r="F91" s="189"/>
      <c r="G91" s="189"/>
      <c r="I91" s="189"/>
      <c r="J91" s="189"/>
      <c r="L91" s="189"/>
      <c r="N91" s="189"/>
      <c r="O91" s="189"/>
    </row>
    <row r="92" spans="2:16">
      <c r="B92" s="18"/>
    </row>
    <row r="93" spans="2:16">
      <c r="B93" s="18" t="s">
        <v>134</v>
      </c>
    </row>
    <row r="94" spans="2:16">
      <c r="B94" s="18"/>
    </row>
    <row r="97" spans="2:7">
      <c r="F97" s="1"/>
      <c r="G97" s="1"/>
    </row>
    <row r="98" spans="2:7" ht="13.5">
      <c r="B98" s="7"/>
      <c r="C98" s="7"/>
      <c r="D98" s="7"/>
      <c r="E98" s="14"/>
      <c r="F98" s="478" t="s">
        <v>135</v>
      </c>
      <c r="G98" s="478"/>
    </row>
    <row r="99" spans="2:7" ht="13.5">
      <c r="B99" s="7"/>
      <c r="C99" s="7"/>
      <c r="D99" s="7"/>
      <c r="E99" s="14"/>
      <c r="F99" s="477" t="s">
        <v>114</v>
      </c>
      <c r="G99" s="478"/>
    </row>
    <row r="100" spans="2:7" ht="13.5">
      <c r="B100" s="8"/>
      <c r="C100" s="8"/>
      <c r="D100" s="8"/>
      <c r="E100" s="14"/>
      <c r="F100" s="479" t="s">
        <v>136</v>
      </c>
      <c r="G100" s="479" t="s">
        <v>137</v>
      </c>
    </row>
    <row r="101" spans="2:7" ht="10.5">
      <c r="B101" s="271"/>
      <c r="C101" s="271"/>
      <c r="D101" s="271"/>
      <c r="E101" s="14"/>
      <c r="F101" s="479" t="s">
        <v>138</v>
      </c>
      <c r="G101" s="480" t="s">
        <v>139</v>
      </c>
    </row>
    <row r="102" spans="2:7" ht="13.5">
      <c r="B102" s="8"/>
      <c r="C102" s="8" t="s">
        <v>108</v>
      </c>
      <c r="D102" s="8"/>
      <c r="E102" s="14"/>
      <c r="F102" s="479" t="s">
        <v>140</v>
      </c>
      <c r="G102" s="479" t="s">
        <v>141</v>
      </c>
    </row>
    <row r="103" spans="2:7" ht="12.5">
      <c r="B103" s="479" t="s">
        <v>116</v>
      </c>
      <c r="C103" s="479" t="s">
        <v>117</v>
      </c>
      <c r="D103" s="479" t="s">
        <v>118</v>
      </c>
      <c r="E103" s="456"/>
      <c r="F103" s="479" t="s">
        <v>142</v>
      </c>
      <c r="G103" s="479" t="s">
        <v>143</v>
      </c>
    </row>
    <row r="104" spans="2:7">
      <c r="F104" s="1"/>
      <c r="G104" s="1"/>
    </row>
    <row r="105" spans="2:7" ht="16" thickBot="1">
      <c r="B105" s="13" t="s">
        <v>122</v>
      </c>
      <c r="C105" s="12"/>
      <c r="D105" s="12"/>
      <c r="E105" s="12"/>
      <c r="F105" s="12"/>
      <c r="G105" s="46"/>
    </row>
    <row r="106" spans="2:7" ht="12.5">
      <c r="B106"/>
      <c r="C106"/>
      <c r="D106"/>
      <c r="E106"/>
      <c r="F106"/>
      <c r="G106"/>
    </row>
    <row r="107" spans="2:7">
      <c r="B107" s="3" t="str">
        <f>"Muni / City Pop: "&amp;TEXT(C107,"#,0")&amp;" - "&amp;TEXT(D107,"#,0")</f>
        <v>Muni / City Pop: 0 - 3,999</v>
      </c>
      <c r="C107" s="3">
        <v>0</v>
      </c>
      <c r="D107" s="3">
        <v>3999</v>
      </c>
      <c r="F107" s="186">
        <v>1575</v>
      </c>
      <c r="G107" s="186">
        <v>470</v>
      </c>
    </row>
    <row r="108" spans="2:7">
      <c r="B108" s="3" t="str">
        <f t="shared" ref="B108:B118" si="4">"Muni / City Pop: "&amp;TEXT(C108,"#,0")&amp;" - "&amp;TEXT(D108,"#,0")</f>
        <v>Muni / City Pop: 4,000 - 8,999</v>
      </c>
      <c r="C108" s="3">
        <f>D107+1</f>
        <v>4000</v>
      </c>
      <c r="D108" s="3">
        <v>8999</v>
      </c>
      <c r="F108" s="4">
        <v>1575</v>
      </c>
      <c r="G108" s="4">
        <v>470</v>
      </c>
    </row>
    <row r="109" spans="2:7">
      <c r="B109" s="3" t="str">
        <f t="shared" si="4"/>
        <v>Muni / City Pop: 9,000 - 14,999</v>
      </c>
      <c r="C109" s="3">
        <f t="shared" ref="C109:C118" si="5">D108+1</f>
        <v>9000</v>
      </c>
      <c r="D109" s="3">
        <v>14999</v>
      </c>
      <c r="F109" s="4">
        <v>1575</v>
      </c>
      <c r="G109" s="4">
        <v>470</v>
      </c>
    </row>
    <row r="110" spans="2:7">
      <c r="B110" s="3" t="str">
        <f t="shared" si="4"/>
        <v>Muni / City Pop: 15,000 - 21,999</v>
      </c>
      <c r="C110" s="3">
        <f t="shared" si="5"/>
        <v>15000</v>
      </c>
      <c r="D110" s="3">
        <v>21999</v>
      </c>
      <c r="F110" s="4">
        <v>1575</v>
      </c>
      <c r="G110" s="4">
        <v>706</v>
      </c>
    </row>
    <row r="111" spans="2:7">
      <c r="B111" s="3" t="str">
        <f t="shared" si="4"/>
        <v>Muni / City Pop: 22,000 - 29,999</v>
      </c>
      <c r="C111" s="3">
        <f t="shared" si="5"/>
        <v>22000</v>
      </c>
      <c r="D111" s="3">
        <v>29999</v>
      </c>
      <c r="F111" s="4">
        <v>1575</v>
      </c>
      <c r="G111" s="4">
        <v>706</v>
      </c>
    </row>
    <row r="112" spans="2:7">
      <c r="B112" s="3" t="str">
        <f t="shared" si="4"/>
        <v>Muni / City Pop: 30,000 - 44,999</v>
      </c>
      <c r="C112" s="3">
        <f t="shared" si="5"/>
        <v>30000</v>
      </c>
      <c r="D112" s="3">
        <v>44999</v>
      </c>
      <c r="F112" s="4">
        <v>1575</v>
      </c>
      <c r="G112" s="4">
        <v>941</v>
      </c>
    </row>
    <row r="113" spans="2:7">
      <c r="B113" s="3" t="str">
        <f t="shared" si="4"/>
        <v>Muni / City Pop: 45,000 - 59,999</v>
      </c>
      <c r="C113" s="3">
        <f t="shared" si="5"/>
        <v>45000</v>
      </c>
      <c r="D113" s="3">
        <v>59999</v>
      </c>
      <c r="F113" s="4">
        <v>1575</v>
      </c>
      <c r="G113" s="4">
        <v>941</v>
      </c>
    </row>
    <row r="114" spans="2:7">
      <c r="B114" s="3" t="str">
        <f t="shared" si="4"/>
        <v>Muni / City Pop: 60,000 - 89,999</v>
      </c>
      <c r="C114" s="3">
        <f t="shared" si="5"/>
        <v>60000</v>
      </c>
      <c r="D114" s="3">
        <v>89999</v>
      </c>
      <c r="F114" s="4">
        <v>1575</v>
      </c>
      <c r="G114" s="4">
        <v>1176</v>
      </c>
    </row>
    <row r="115" spans="2:7">
      <c r="B115" s="3" t="str">
        <f t="shared" si="4"/>
        <v>Muni / City Pop: 90,000 - 119,999</v>
      </c>
      <c r="C115" s="3">
        <f t="shared" si="5"/>
        <v>90000</v>
      </c>
      <c r="D115" s="3">
        <v>119999</v>
      </c>
      <c r="F115" s="4">
        <v>1575</v>
      </c>
      <c r="G115" s="4">
        <v>1411</v>
      </c>
    </row>
    <row r="116" spans="2:7">
      <c r="B116" s="3" t="str">
        <f t="shared" si="4"/>
        <v>Muni / City Pop: 120,000 - 149,999</v>
      </c>
      <c r="C116" s="3">
        <f t="shared" si="5"/>
        <v>120000</v>
      </c>
      <c r="D116" s="3">
        <v>149999</v>
      </c>
      <c r="F116" s="4">
        <v>1575</v>
      </c>
      <c r="G116" s="4">
        <v>1646</v>
      </c>
    </row>
    <row r="117" spans="2:7">
      <c r="B117" s="3" t="str">
        <f t="shared" si="4"/>
        <v>Muni / City Pop: 150,000 - 179,999</v>
      </c>
      <c r="C117" s="3">
        <f t="shared" si="5"/>
        <v>150000</v>
      </c>
      <c r="D117" s="3">
        <v>179999</v>
      </c>
      <c r="F117" s="4">
        <v>1575</v>
      </c>
      <c r="G117" s="4">
        <v>1882</v>
      </c>
    </row>
    <row r="118" spans="2:7">
      <c r="B118" s="3" t="str">
        <f t="shared" si="4"/>
        <v>Muni / City Pop: 180,000 - 250,000</v>
      </c>
      <c r="C118" s="3">
        <f t="shared" si="5"/>
        <v>180000</v>
      </c>
      <c r="D118" s="3">
        <v>250000</v>
      </c>
      <c r="F118" s="4">
        <v>1575</v>
      </c>
      <c r="G118" s="4">
        <v>2117</v>
      </c>
    </row>
    <row r="119" spans="2:7">
      <c r="B119" s="3" t="str">
        <f>"Muni / City Pop: "&amp;TEXT(C119,"#,0")</f>
        <v>Muni / City Pop: &gt; 250,000</v>
      </c>
      <c r="C119" s="16" t="s">
        <v>144</v>
      </c>
      <c r="D119" s="6" t="s">
        <v>123</v>
      </c>
      <c r="F119" s="15" t="s">
        <v>124</v>
      </c>
      <c r="G119" s="15" t="s">
        <v>124</v>
      </c>
    </row>
    <row r="120" spans="2:7">
      <c r="F120" s="1"/>
      <c r="G120" s="1"/>
    </row>
    <row r="121" spans="2:7" ht="16" thickBot="1">
      <c r="B121" s="13" t="s">
        <v>125</v>
      </c>
      <c r="C121" s="12"/>
      <c r="D121" s="12"/>
      <c r="E121" s="12"/>
      <c r="F121" s="12"/>
      <c r="G121" s="12"/>
    </row>
    <row r="122" spans="2:7" ht="12.5">
      <c r="B122"/>
      <c r="C122"/>
      <c r="D122"/>
      <c r="E122"/>
      <c r="F122"/>
      <c r="G122"/>
    </row>
    <row r="123" spans="2:7">
      <c r="B123" s="3" t="str">
        <f>"County Pop: "&amp;TEXT(C123,"#,0")&amp;" - "&amp;TEXT(D123,"#,0")</f>
        <v>County Pop: 0 - 9,999</v>
      </c>
      <c r="C123" s="3">
        <v>0</v>
      </c>
      <c r="D123" s="3">
        <v>9999</v>
      </c>
      <c r="F123" s="186">
        <v>1575</v>
      </c>
      <c r="G123" s="19">
        <v>420</v>
      </c>
    </row>
    <row r="124" spans="2:7">
      <c r="B124" s="3" t="str">
        <f t="shared" ref="B124:B138" si="6">"County Pop: "&amp;TEXT(C124,"#,0")&amp;" - "&amp;TEXT(D124,"#,0")</f>
        <v>County Pop: 10,000 - 19,999</v>
      </c>
      <c r="C124" s="3">
        <f>D123+1</f>
        <v>10000</v>
      </c>
      <c r="D124" s="3">
        <v>19999</v>
      </c>
      <c r="F124" s="4">
        <v>1575</v>
      </c>
      <c r="G124" s="9">
        <v>420</v>
      </c>
    </row>
    <row r="125" spans="2:7">
      <c r="B125" s="3" t="str">
        <f t="shared" si="6"/>
        <v>County Pop: 20,000 - 29,999</v>
      </c>
      <c r="C125" s="3">
        <f t="shared" ref="C125:C138" si="7">D124+1</f>
        <v>20000</v>
      </c>
      <c r="D125" s="3">
        <v>29999</v>
      </c>
      <c r="F125" s="4">
        <v>1575</v>
      </c>
      <c r="G125" s="9">
        <v>420</v>
      </c>
    </row>
    <row r="126" spans="2:7">
      <c r="B126" s="3" t="str">
        <f t="shared" si="6"/>
        <v>County Pop: 30,000 - 39,999</v>
      </c>
      <c r="C126" s="3">
        <f t="shared" si="7"/>
        <v>30000</v>
      </c>
      <c r="D126" s="3">
        <v>39999</v>
      </c>
      <c r="F126" s="4">
        <v>1575</v>
      </c>
      <c r="G126" s="9">
        <v>630</v>
      </c>
    </row>
    <row r="127" spans="2:7">
      <c r="B127" s="3" t="str">
        <f t="shared" si="6"/>
        <v>County Pop: 40,000 - 59,999</v>
      </c>
      <c r="C127" s="3">
        <f t="shared" si="7"/>
        <v>40000</v>
      </c>
      <c r="D127" s="3">
        <v>59999</v>
      </c>
      <c r="F127" s="4">
        <v>1575</v>
      </c>
      <c r="G127" s="9">
        <v>630</v>
      </c>
    </row>
    <row r="128" spans="2:7">
      <c r="B128" s="3" t="str">
        <f t="shared" si="6"/>
        <v>County Pop: 60,000 - 89,999</v>
      </c>
      <c r="C128" s="3">
        <f t="shared" si="7"/>
        <v>60000</v>
      </c>
      <c r="D128" s="3">
        <v>89999</v>
      </c>
      <c r="F128" s="4">
        <v>1575</v>
      </c>
      <c r="G128" s="9">
        <v>840</v>
      </c>
    </row>
    <row r="129" spans="2:7">
      <c r="B129" s="3" t="str">
        <f t="shared" si="6"/>
        <v>County Pop: 90,000 - 119,999</v>
      </c>
      <c r="C129" s="3">
        <f t="shared" si="7"/>
        <v>90000</v>
      </c>
      <c r="D129" s="3">
        <v>119999</v>
      </c>
      <c r="F129" s="4">
        <v>1575</v>
      </c>
      <c r="G129" s="9">
        <v>840</v>
      </c>
    </row>
    <row r="130" spans="2:7">
      <c r="B130" s="3" t="str">
        <f t="shared" si="6"/>
        <v>County Pop: 120,000 - 149,999</v>
      </c>
      <c r="C130" s="3">
        <f t="shared" si="7"/>
        <v>120000</v>
      </c>
      <c r="D130" s="3">
        <v>149999</v>
      </c>
      <c r="F130" s="4">
        <v>1575</v>
      </c>
      <c r="G130" s="9">
        <v>1050</v>
      </c>
    </row>
    <row r="131" spans="2:7">
      <c r="B131" s="3" t="str">
        <f t="shared" si="6"/>
        <v>County Pop: 150,000 - 179,999</v>
      </c>
      <c r="C131" s="3">
        <f t="shared" si="7"/>
        <v>150000</v>
      </c>
      <c r="D131" s="3">
        <v>179999</v>
      </c>
      <c r="F131" s="4">
        <v>1575</v>
      </c>
      <c r="G131" s="9">
        <v>1260</v>
      </c>
    </row>
    <row r="132" spans="2:7">
      <c r="B132" s="3" t="str">
        <f t="shared" si="6"/>
        <v>County Pop: 180,000 - 249,999</v>
      </c>
      <c r="C132" s="3">
        <f t="shared" si="7"/>
        <v>180000</v>
      </c>
      <c r="D132" s="3">
        <v>249999</v>
      </c>
      <c r="F132" s="4">
        <v>1575</v>
      </c>
      <c r="G132" s="9">
        <v>1470</v>
      </c>
    </row>
    <row r="133" spans="2:7">
      <c r="B133" s="3" t="str">
        <f t="shared" si="6"/>
        <v>County Pop: 250,000 - 349,999</v>
      </c>
      <c r="C133" s="3">
        <f t="shared" si="7"/>
        <v>250000</v>
      </c>
      <c r="D133" s="3">
        <v>349999</v>
      </c>
      <c r="F133" s="4">
        <v>1575</v>
      </c>
      <c r="G133" s="9">
        <v>1680</v>
      </c>
    </row>
    <row r="134" spans="2:7">
      <c r="B134" s="3" t="str">
        <f t="shared" si="6"/>
        <v>County Pop: 350,000 - 500,000</v>
      </c>
      <c r="C134" s="3">
        <f t="shared" si="7"/>
        <v>350000</v>
      </c>
      <c r="D134" s="3">
        <v>500000</v>
      </c>
      <c r="F134" s="4">
        <v>1575</v>
      </c>
      <c r="G134" s="9">
        <v>1890</v>
      </c>
    </row>
    <row r="135" spans="2:7">
      <c r="B135" s="3" t="str">
        <f t="shared" si="6"/>
        <v>County Pop: 500,001 - 649,999</v>
      </c>
      <c r="C135" s="3">
        <f t="shared" si="7"/>
        <v>500001</v>
      </c>
      <c r="D135" s="3">
        <v>649999</v>
      </c>
      <c r="F135" s="4">
        <v>1575</v>
      </c>
      <c r="G135" s="9">
        <v>2100</v>
      </c>
    </row>
    <row r="136" spans="2:7">
      <c r="B136" s="3" t="str">
        <f t="shared" si="6"/>
        <v>County Pop: 650,000 - 799,999</v>
      </c>
      <c r="C136" s="3">
        <f t="shared" si="7"/>
        <v>650000</v>
      </c>
      <c r="D136" s="3">
        <v>799999</v>
      </c>
      <c r="F136" s="4">
        <v>1575</v>
      </c>
      <c r="G136" s="9">
        <v>2100</v>
      </c>
    </row>
    <row r="137" spans="2:7">
      <c r="B137" s="3" t="str">
        <f t="shared" si="6"/>
        <v>County Pop: 800,000 - 949,999</v>
      </c>
      <c r="C137" s="3">
        <f t="shared" si="7"/>
        <v>800000</v>
      </c>
      <c r="D137" s="3">
        <v>949999</v>
      </c>
      <c r="F137" s="4">
        <v>1575</v>
      </c>
      <c r="G137" s="9">
        <v>2100</v>
      </c>
    </row>
    <row r="138" spans="2:7">
      <c r="B138" s="3" t="str">
        <f t="shared" si="6"/>
        <v>County Pop: 950,000 - 1,100,000</v>
      </c>
      <c r="C138" s="3">
        <f t="shared" si="7"/>
        <v>950000</v>
      </c>
      <c r="D138" s="3">
        <v>1100000</v>
      </c>
      <c r="F138" s="4">
        <v>1575</v>
      </c>
      <c r="G138" s="9">
        <v>2100</v>
      </c>
    </row>
    <row r="139" spans="2:7">
      <c r="B139" s="3" t="str">
        <f>"County Pop: "&amp;TEXT(C139,"#,0")</f>
        <v>County Pop: &gt;1,100,000</v>
      </c>
      <c r="C139" s="5" t="s">
        <v>126</v>
      </c>
      <c r="D139" s="6" t="s">
        <v>123</v>
      </c>
      <c r="F139" s="15" t="s">
        <v>124</v>
      </c>
      <c r="G139" s="15" t="s">
        <v>124</v>
      </c>
    </row>
    <row r="140" spans="2:7">
      <c r="F140" s="1"/>
      <c r="G140" s="1"/>
    </row>
    <row r="141" spans="2:7" ht="16" thickBot="1">
      <c r="B141" s="13" t="s">
        <v>133</v>
      </c>
      <c r="C141" s="12"/>
      <c r="D141" s="12"/>
      <c r="E141" s="12"/>
      <c r="F141" s="12"/>
      <c r="G141" s="12"/>
    </row>
    <row r="142" spans="2:7" ht="12.5">
      <c r="B142"/>
      <c r="C142"/>
      <c r="D142"/>
      <c r="E142"/>
      <c r="F142"/>
      <c r="G142"/>
    </row>
    <row r="143" spans="2:7">
      <c r="B143" s="3" t="s">
        <v>145</v>
      </c>
      <c r="C143" s="6" t="s">
        <v>123</v>
      </c>
      <c r="D143" s="6" t="s">
        <v>123</v>
      </c>
      <c r="F143" s="48" t="s">
        <v>146</v>
      </c>
      <c r="G143" s="48" t="s">
        <v>146</v>
      </c>
    </row>
    <row r="144" spans="2:7">
      <c r="F144" s="1"/>
      <c r="G144" s="1"/>
    </row>
    <row r="145" spans="2:7" ht="10.5">
      <c r="B145" s="40"/>
      <c r="C145" s="40"/>
      <c r="F145" s="1"/>
      <c r="G145" s="37"/>
    </row>
    <row r="146" spans="2:7" ht="10.5">
      <c r="B146" s="18" t="s">
        <v>147</v>
      </c>
      <c r="F146" s="1"/>
      <c r="G146" s="37"/>
    </row>
  </sheetData>
  <mergeCells count="2">
    <mergeCell ref="C47:D47"/>
    <mergeCell ref="C71:D71"/>
  </mergeCells>
  <conditionalFormatting sqref="B71:C71 B72:E72">
    <cfRule type="expression" dxfId="95" priority="37">
      <formula>MOD(ROW(),2)</formula>
    </cfRule>
  </conditionalFormatting>
  <conditionalFormatting sqref="B28:E45 B47:C47 E47 B48:E69 P68">
    <cfRule type="expression" dxfId="94" priority="75">
      <formula>MOD(ROW(),2)</formula>
    </cfRule>
  </conditionalFormatting>
  <conditionalFormatting sqref="B12:G92">
    <cfRule type="expression" dxfId="93" priority="4">
      <formula>MOD(ROW(),2)</formula>
    </cfRule>
  </conditionalFormatting>
  <conditionalFormatting sqref="B89:P89">
    <cfRule type="expression" dxfId="92" priority="1">
      <formula>MOD(ROW(),2)</formula>
    </cfRule>
  </conditionalFormatting>
  <conditionalFormatting sqref="E71:G71">
    <cfRule type="expression" dxfId="91" priority="36">
      <formula>MOD(ROW(),2)</formula>
    </cfRule>
  </conditionalFormatting>
  <conditionalFormatting sqref="F44:G45">
    <cfRule type="expression" dxfId="90" priority="74">
      <formula>MOD(ROW(),2)</formula>
    </cfRule>
  </conditionalFormatting>
  <conditionalFormatting sqref="F47:G69">
    <cfRule type="expression" dxfId="89" priority="63">
      <formula>MOD(ROW(),2)</formula>
    </cfRule>
  </conditionalFormatting>
  <conditionalFormatting sqref="F29:O43">
    <cfRule type="expression" dxfId="88" priority="116">
      <formula>MOD(ROW(),2)</formula>
    </cfRule>
  </conditionalFormatting>
  <conditionalFormatting sqref="F28:P28">
    <cfRule type="expression" dxfId="87" priority="133">
      <formula>MOD(ROW(),2)</formula>
    </cfRule>
  </conditionalFormatting>
  <conditionalFormatting sqref="H12:H23">
    <cfRule type="expression" dxfId="86" priority="139">
      <formula>MOD(ROW(),2)</formula>
    </cfRule>
  </conditionalFormatting>
  <conditionalFormatting sqref="I12:J71">
    <cfRule type="expression" dxfId="85" priority="33">
      <formula>MOD(ROW(),2)</formula>
    </cfRule>
  </conditionalFormatting>
  <conditionalFormatting sqref="I73:J85">
    <cfRule type="expression" dxfId="84" priority="10">
      <formula>MOD(ROW(),2)</formula>
    </cfRule>
  </conditionalFormatting>
  <conditionalFormatting sqref="K12:K23">
    <cfRule type="expression" dxfId="83" priority="138">
      <formula>MOD(ROW(),2)</formula>
    </cfRule>
  </conditionalFormatting>
  <conditionalFormatting sqref="K73:O84">
    <cfRule type="expression" dxfId="82" priority="5">
      <formula>MOD(ROW(),2)</formula>
    </cfRule>
  </conditionalFormatting>
  <conditionalFormatting sqref="L24">
    <cfRule type="expression" dxfId="81" priority="183">
      <formula>MOD(ROW(),2)</formula>
    </cfRule>
  </conditionalFormatting>
  <conditionalFormatting sqref="L44:L45">
    <cfRule type="expression" dxfId="80" priority="66">
      <formula>MOD(ROW(),2)</formula>
    </cfRule>
  </conditionalFormatting>
  <conditionalFormatting sqref="L47">
    <cfRule type="expression" dxfId="79" priority="39">
      <formula>MOD(ROW(),2)</formula>
    </cfRule>
  </conditionalFormatting>
  <conditionalFormatting sqref="L49:L69">
    <cfRule type="expression" dxfId="78" priority="43">
      <formula>MOD(ROW(),2)</formula>
    </cfRule>
  </conditionalFormatting>
  <conditionalFormatting sqref="L71">
    <cfRule type="expression" dxfId="77" priority="32">
      <formula>MOD(ROW(),2)</formula>
    </cfRule>
  </conditionalFormatting>
  <conditionalFormatting sqref="L85">
    <cfRule type="expression" dxfId="76" priority="21">
      <formula>MOD(ROW(),2)</formula>
    </cfRule>
  </conditionalFormatting>
  <conditionalFormatting sqref="L13:O23">
    <cfRule type="expression" dxfId="75" priority="117">
      <formula>MOD(ROW(),2)</formula>
    </cfRule>
  </conditionalFormatting>
  <conditionalFormatting sqref="L12:P12">
    <cfRule type="expression" dxfId="74" priority="146">
      <formula>MOD(ROW(),2)</formula>
    </cfRule>
  </conditionalFormatting>
  <conditionalFormatting sqref="N44:O71">
    <cfRule type="expression" dxfId="73" priority="31">
      <formula>MOD(ROW(),2)</formula>
    </cfRule>
  </conditionalFormatting>
  <conditionalFormatting sqref="N85:O85">
    <cfRule type="expression" dxfId="72" priority="20">
      <formula>MOD(ROW(),2)</formula>
    </cfRule>
  </conditionalFormatting>
  <conditionalFormatting sqref="N24:P24">
    <cfRule type="expression" dxfId="71" priority="181">
      <formula>MOD(ROW(),2)</formula>
    </cfRule>
  </conditionalFormatting>
  <conditionalFormatting sqref="P46">
    <cfRule type="expression" dxfId="70" priority="65">
      <formula>MOD(ROW(),2)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5"/>
  <sheetViews>
    <sheetView workbookViewId="0"/>
  </sheetViews>
  <sheetFormatPr defaultColWidth="9.1796875" defaultRowHeight="15.5"/>
  <cols>
    <col min="1" max="1" width="23.7265625" style="99" customWidth="1"/>
    <col min="2" max="2" width="12.1796875" style="99" customWidth="1"/>
    <col min="3" max="3" width="9.1796875" style="99"/>
    <col min="4" max="4" width="11.453125" style="99" customWidth="1"/>
    <col min="5" max="5" width="18" style="99" customWidth="1"/>
    <col min="6" max="6" width="14.7265625" style="99" customWidth="1"/>
    <col min="7" max="7" width="14.26953125" style="99" customWidth="1"/>
    <col min="8" max="8" width="9.1796875" style="99"/>
    <col min="9" max="13" width="9.26953125" style="99" bestFit="1" customWidth="1"/>
    <col min="14" max="14" width="9.1796875" style="99"/>
    <col min="15" max="15" width="9.26953125" style="99" bestFit="1" customWidth="1"/>
    <col min="16" max="16384" width="9.1796875" style="99"/>
  </cols>
  <sheetData>
    <row r="1" spans="1:7" ht="16" thickBot="1">
      <c r="A1" s="483"/>
      <c r="B1" s="483"/>
      <c r="C1" s="483"/>
      <c r="D1" s="483"/>
      <c r="E1" s="483"/>
      <c r="F1" s="483"/>
      <c r="G1" s="483"/>
    </row>
    <row r="2" spans="1:7" ht="21.5" thickBot="1">
      <c r="A2" s="483"/>
      <c r="B2" s="269" t="s">
        <v>571</v>
      </c>
      <c r="C2" s="270"/>
      <c r="D2" s="270"/>
      <c r="E2" s="270"/>
      <c r="F2" s="270"/>
      <c r="G2" s="270"/>
    </row>
    <row r="3" spans="1:7" ht="15.65" customHeight="1" thickBot="1">
      <c r="A3" s="100" t="s">
        <v>494</v>
      </c>
      <c r="B3" s="100" t="s">
        <v>495</v>
      </c>
      <c r="C3" s="101">
        <v>0</v>
      </c>
      <c r="D3" s="102">
        <v>0</v>
      </c>
      <c r="E3" s="607" t="s">
        <v>68</v>
      </c>
      <c r="F3" s="608"/>
      <c r="G3" s="608"/>
    </row>
    <row r="4" spans="1:7" ht="78" thickBot="1">
      <c r="A4" s="103"/>
      <c r="B4" s="103"/>
      <c r="C4" s="104"/>
      <c r="D4" s="105"/>
      <c r="E4" s="481" t="s">
        <v>572</v>
      </c>
      <c r="F4" s="484" t="s">
        <v>573</v>
      </c>
      <c r="G4" s="484" t="s">
        <v>574</v>
      </c>
    </row>
    <row r="5" spans="1:7">
      <c r="A5" s="485" t="s">
        <v>575</v>
      </c>
      <c r="B5" s="486">
        <v>0</v>
      </c>
      <c r="C5" s="487" t="s">
        <v>500</v>
      </c>
      <c r="D5" s="488">
        <v>2999</v>
      </c>
      <c r="E5" s="489">
        <v>2002</v>
      </c>
      <c r="F5" s="490">
        <v>833</v>
      </c>
      <c r="G5" s="489">
        <v>6674</v>
      </c>
    </row>
    <row r="6" spans="1:7">
      <c r="A6" s="491" t="s">
        <v>576</v>
      </c>
      <c r="B6" s="492">
        <v>3000</v>
      </c>
      <c r="C6" s="493" t="s">
        <v>500</v>
      </c>
      <c r="D6" s="494">
        <v>5999</v>
      </c>
      <c r="E6" s="495">
        <v>3004</v>
      </c>
      <c r="F6" s="496">
        <v>833</v>
      </c>
      <c r="G6" s="495">
        <v>6674</v>
      </c>
    </row>
    <row r="7" spans="1:7">
      <c r="A7" s="497" t="s">
        <v>577</v>
      </c>
      <c r="B7" s="498">
        <v>6000</v>
      </c>
      <c r="C7" s="499" t="s">
        <v>500</v>
      </c>
      <c r="D7" s="500">
        <v>9999</v>
      </c>
      <c r="E7" s="501">
        <v>4672</v>
      </c>
      <c r="F7" s="502">
        <v>833</v>
      </c>
      <c r="G7" s="501">
        <v>6674</v>
      </c>
    </row>
    <row r="8" spans="1:7">
      <c r="A8" s="491" t="s">
        <v>578</v>
      </c>
      <c r="B8" s="492">
        <v>10000</v>
      </c>
      <c r="C8" s="493" t="s">
        <v>500</v>
      </c>
      <c r="D8" s="494">
        <v>14999</v>
      </c>
      <c r="E8" s="495">
        <v>6006</v>
      </c>
      <c r="F8" s="496">
        <v>833</v>
      </c>
      <c r="G8" s="495">
        <v>6674</v>
      </c>
    </row>
    <row r="9" spans="1:7">
      <c r="A9" s="497" t="s">
        <v>579</v>
      </c>
      <c r="B9" s="498">
        <v>15000</v>
      </c>
      <c r="C9" s="499" t="s">
        <v>500</v>
      </c>
      <c r="D9" s="500">
        <v>21999</v>
      </c>
      <c r="E9" s="501">
        <v>7508</v>
      </c>
      <c r="F9" s="502">
        <v>833</v>
      </c>
      <c r="G9" s="501">
        <v>6674</v>
      </c>
    </row>
    <row r="10" spans="1:7">
      <c r="A10" s="491" t="s">
        <v>580</v>
      </c>
      <c r="B10" s="492">
        <v>22000</v>
      </c>
      <c r="C10" s="493" t="s">
        <v>500</v>
      </c>
      <c r="D10" s="494">
        <v>29999</v>
      </c>
      <c r="E10" s="495">
        <v>9345</v>
      </c>
      <c r="F10" s="496">
        <v>833</v>
      </c>
      <c r="G10" s="495">
        <v>6674</v>
      </c>
    </row>
    <row r="11" spans="1:7">
      <c r="A11" s="497" t="s">
        <v>581</v>
      </c>
      <c r="B11" s="498">
        <v>30000</v>
      </c>
      <c r="C11" s="499" t="s">
        <v>500</v>
      </c>
      <c r="D11" s="500">
        <v>44999</v>
      </c>
      <c r="E11" s="501">
        <v>12142</v>
      </c>
      <c r="F11" s="502">
        <v>833</v>
      </c>
      <c r="G11" s="501">
        <v>6674</v>
      </c>
    </row>
    <row r="12" spans="1:7">
      <c r="A12" s="491" t="s">
        <v>582</v>
      </c>
      <c r="B12" s="492">
        <v>45000</v>
      </c>
      <c r="C12" s="493" t="s">
        <v>500</v>
      </c>
      <c r="D12" s="494">
        <v>59999</v>
      </c>
      <c r="E12" s="495">
        <v>15709</v>
      </c>
      <c r="F12" s="496">
        <v>833</v>
      </c>
      <c r="G12" s="495">
        <v>6674</v>
      </c>
    </row>
    <row r="13" spans="1:7">
      <c r="A13" s="497" t="s">
        <v>583</v>
      </c>
      <c r="B13" s="498">
        <v>60000</v>
      </c>
      <c r="C13" s="499" t="s">
        <v>500</v>
      </c>
      <c r="D13" s="500">
        <v>89999</v>
      </c>
      <c r="E13" s="501">
        <v>19650</v>
      </c>
      <c r="F13" s="502">
        <v>833</v>
      </c>
      <c r="G13" s="501">
        <v>6674</v>
      </c>
    </row>
    <row r="14" spans="1:7">
      <c r="A14" s="491" t="s">
        <v>584</v>
      </c>
      <c r="B14" s="492">
        <v>90000</v>
      </c>
      <c r="C14" s="493" t="s">
        <v>500</v>
      </c>
      <c r="D14" s="494">
        <v>119999</v>
      </c>
      <c r="E14" s="495">
        <v>22192</v>
      </c>
      <c r="F14" s="496">
        <v>833</v>
      </c>
      <c r="G14" s="495">
        <v>6674</v>
      </c>
    </row>
    <row r="15" spans="1:7">
      <c r="A15" s="497" t="s">
        <v>585</v>
      </c>
      <c r="B15" s="498">
        <v>120000</v>
      </c>
      <c r="C15" s="499" t="s">
        <v>500</v>
      </c>
      <c r="D15" s="500">
        <v>149999</v>
      </c>
      <c r="E15" s="501">
        <v>25362</v>
      </c>
      <c r="F15" s="502">
        <v>833</v>
      </c>
      <c r="G15" s="501">
        <v>6674</v>
      </c>
    </row>
    <row r="16" spans="1:7" ht="16" thickBot="1">
      <c r="A16" s="503" t="s">
        <v>586</v>
      </c>
      <c r="B16" s="504">
        <v>150000</v>
      </c>
      <c r="C16" s="505" t="s">
        <v>500</v>
      </c>
      <c r="D16" s="506">
        <v>179999</v>
      </c>
      <c r="E16" s="507">
        <v>29035</v>
      </c>
      <c r="F16" s="508">
        <v>833</v>
      </c>
      <c r="G16" s="507">
        <v>6674</v>
      </c>
    </row>
    <row r="17" spans="1:7" ht="16" thickBot="1">
      <c r="A17" s="483"/>
      <c r="B17" s="483"/>
      <c r="C17" s="483"/>
      <c r="D17" s="483"/>
      <c r="E17" s="483"/>
      <c r="F17" s="483"/>
      <c r="G17" s="483"/>
    </row>
    <row r="18" spans="1:7">
      <c r="A18" s="485" t="s">
        <v>587</v>
      </c>
      <c r="B18" s="486">
        <v>0</v>
      </c>
      <c r="C18" s="487" t="s">
        <v>500</v>
      </c>
      <c r="D18" s="488">
        <v>10000</v>
      </c>
      <c r="E18" s="489">
        <v>2002</v>
      </c>
      <c r="F18" s="490">
        <v>833</v>
      </c>
      <c r="G18" s="489">
        <v>6674</v>
      </c>
    </row>
    <row r="19" spans="1:7">
      <c r="A19" s="491" t="s">
        <v>588</v>
      </c>
      <c r="B19" s="492">
        <v>10000</v>
      </c>
      <c r="C19" s="493" t="s">
        <v>500</v>
      </c>
      <c r="D19" s="494">
        <v>20000</v>
      </c>
      <c r="E19" s="495">
        <v>3004</v>
      </c>
      <c r="F19" s="496">
        <v>833</v>
      </c>
      <c r="G19" s="495">
        <v>6674</v>
      </c>
    </row>
    <row r="20" spans="1:7">
      <c r="A20" s="497" t="s">
        <v>589</v>
      </c>
      <c r="B20" s="498">
        <v>20000</v>
      </c>
      <c r="C20" s="499" t="s">
        <v>500</v>
      </c>
      <c r="D20" s="500">
        <v>30000</v>
      </c>
      <c r="E20" s="501">
        <v>4672</v>
      </c>
      <c r="F20" s="502">
        <v>833</v>
      </c>
      <c r="G20" s="501">
        <v>6674</v>
      </c>
    </row>
    <row r="21" spans="1:7">
      <c r="A21" s="491" t="s">
        <v>590</v>
      </c>
      <c r="B21" s="492">
        <v>30000</v>
      </c>
      <c r="C21" s="493" t="s">
        <v>500</v>
      </c>
      <c r="D21" s="494">
        <v>40000</v>
      </c>
      <c r="E21" s="495">
        <v>6006</v>
      </c>
      <c r="F21" s="496">
        <v>833</v>
      </c>
      <c r="G21" s="495">
        <v>6674</v>
      </c>
    </row>
    <row r="22" spans="1:7">
      <c r="A22" s="497" t="s">
        <v>591</v>
      </c>
      <c r="B22" s="498">
        <v>40000</v>
      </c>
      <c r="C22" s="499" t="s">
        <v>500</v>
      </c>
      <c r="D22" s="500">
        <v>60000</v>
      </c>
      <c r="E22" s="501">
        <v>7508</v>
      </c>
      <c r="F22" s="502">
        <v>833</v>
      </c>
      <c r="G22" s="501">
        <v>6674</v>
      </c>
    </row>
    <row r="23" spans="1:7">
      <c r="A23" s="491" t="s">
        <v>592</v>
      </c>
      <c r="B23" s="492">
        <v>60000</v>
      </c>
      <c r="C23" s="493" t="s">
        <v>500</v>
      </c>
      <c r="D23" s="494">
        <v>90000</v>
      </c>
      <c r="E23" s="495">
        <v>9345</v>
      </c>
      <c r="F23" s="496">
        <v>833</v>
      </c>
      <c r="G23" s="495">
        <v>6674</v>
      </c>
    </row>
    <row r="24" spans="1:7">
      <c r="A24" s="497" t="s">
        <v>593</v>
      </c>
      <c r="B24" s="498">
        <v>90000</v>
      </c>
      <c r="C24" s="499" t="s">
        <v>500</v>
      </c>
      <c r="D24" s="500">
        <v>120000</v>
      </c>
      <c r="E24" s="501">
        <v>12142</v>
      </c>
      <c r="F24" s="502">
        <v>833</v>
      </c>
      <c r="G24" s="501">
        <v>6674</v>
      </c>
    </row>
    <row r="25" spans="1:7">
      <c r="A25" s="491" t="s">
        <v>594</v>
      </c>
      <c r="B25" s="492">
        <v>120000</v>
      </c>
      <c r="C25" s="493" t="s">
        <v>500</v>
      </c>
      <c r="D25" s="494">
        <v>150000</v>
      </c>
      <c r="E25" s="495">
        <v>15709</v>
      </c>
      <c r="F25" s="496">
        <v>833</v>
      </c>
      <c r="G25" s="495">
        <v>6674</v>
      </c>
    </row>
    <row r="26" spans="1:7">
      <c r="A26" s="497" t="s">
        <v>595</v>
      </c>
      <c r="B26" s="498">
        <v>150000</v>
      </c>
      <c r="C26" s="499" t="s">
        <v>500</v>
      </c>
      <c r="D26" s="500">
        <v>180000</v>
      </c>
      <c r="E26" s="501">
        <v>19650</v>
      </c>
      <c r="F26" s="502">
        <v>833</v>
      </c>
      <c r="G26" s="501">
        <v>6674</v>
      </c>
    </row>
    <row r="27" spans="1:7">
      <c r="A27" s="491" t="s">
        <v>596</v>
      </c>
      <c r="B27" s="492">
        <v>180000</v>
      </c>
      <c r="C27" s="493" t="s">
        <v>500</v>
      </c>
      <c r="D27" s="494">
        <v>250000</v>
      </c>
      <c r="E27" s="495">
        <v>22192</v>
      </c>
      <c r="F27" s="496">
        <v>833</v>
      </c>
      <c r="G27" s="495">
        <v>6674</v>
      </c>
    </row>
    <row r="28" spans="1:7">
      <c r="A28" s="497" t="s">
        <v>597</v>
      </c>
      <c r="B28" s="498">
        <v>250000</v>
      </c>
      <c r="C28" s="499" t="s">
        <v>500</v>
      </c>
      <c r="D28" s="500">
        <v>350000</v>
      </c>
      <c r="E28" s="501">
        <v>25362</v>
      </c>
      <c r="F28" s="502">
        <v>833</v>
      </c>
      <c r="G28" s="501">
        <v>6674</v>
      </c>
    </row>
    <row r="29" spans="1:7" ht="16" thickBot="1">
      <c r="A29" s="503" t="s">
        <v>598</v>
      </c>
      <c r="B29" s="504">
        <v>350000</v>
      </c>
      <c r="C29" s="505" t="s">
        <v>500</v>
      </c>
      <c r="D29" s="506">
        <v>500000</v>
      </c>
      <c r="E29" s="507">
        <v>29035</v>
      </c>
      <c r="F29" s="508">
        <v>833</v>
      </c>
      <c r="G29" s="507">
        <v>6674</v>
      </c>
    </row>
    <row r="30" spans="1:7" ht="16" thickBot="1">
      <c r="A30" s="509" t="s">
        <v>598</v>
      </c>
      <c r="B30" s="510">
        <v>500000</v>
      </c>
      <c r="C30" s="511" t="s">
        <v>500</v>
      </c>
      <c r="D30" s="512">
        <v>650000</v>
      </c>
      <c r="E30" s="513">
        <v>31848</v>
      </c>
      <c r="F30" s="514">
        <v>833</v>
      </c>
      <c r="G30" s="513">
        <v>6674</v>
      </c>
    </row>
    <row r="31" spans="1:7" ht="16" thickBot="1">
      <c r="A31" s="503" t="s">
        <v>598</v>
      </c>
      <c r="B31" s="504">
        <v>650000</v>
      </c>
      <c r="C31" s="505" t="s">
        <v>500</v>
      </c>
      <c r="D31" s="506">
        <v>800000</v>
      </c>
      <c r="E31" s="507">
        <v>34358</v>
      </c>
      <c r="F31" s="508">
        <v>833</v>
      </c>
      <c r="G31" s="507">
        <v>6674</v>
      </c>
    </row>
    <row r="32" spans="1:7" ht="16" thickBot="1">
      <c r="A32" s="509" t="s">
        <v>598</v>
      </c>
      <c r="B32" s="510">
        <v>800000</v>
      </c>
      <c r="C32" s="511" t="s">
        <v>500</v>
      </c>
      <c r="D32" s="512">
        <v>950000</v>
      </c>
      <c r="E32" s="513">
        <v>36861</v>
      </c>
      <c r="F32" s="514">
        <v>833</v>
      </c>
      <c r="G32" s="513">
        <v>6674</v>
      </c>
    </row>
    <row r="33" spans="1:7" ht="16" thickBot="1">
      <c r="A33" s="503" t="s">
        <v>598</v>
      </c>
      <c r="B33" s="504">
        <v>950000</v>
      </c>
      <c r="C33" s="505" t="s">
        <v>500</v>
      </c>
      <c r="D33" s="506">
        <v>1100000</v>
      </c>
      <c r="E33" s="507">
        <v>41318</v>
      </c>
      <c r="F33" s="508">
        <v>833</v>
      </c>
      <c r="G33" s="507">
        <v>6674</v>
      </c>
    </row>
    <row r="34" spans="1:7" ht="16" thickBot="1">
      <c r="A34" s="509" t="s">
        <v>598</v>
      </c>
      <c r="B34" s="510">
        <v>1100000</v>
      </c>
      <c r="C34" s="511" t="s">
        <v>500</v>
      </c>
      <c r="D34" s="604" t="s">
        <v>124</v>
      </c>
      <c r="E34" s="605"/>
      <c r="F34" s="605"/>
      <c r="G34" s="606"/>
    </row>
    <row r="35" spans="1:7">
      <c r="A35" s="483"/>
      <c r="B35" s="483"/>
      <c r="C35" s="483"/>
      <c r="D35" s="483"/>
      <c r="E35" s="483"/>
      <c r="F35" s="483"/>
      <c r="G35" s="483"/>
    </row>
  </sheetData>
  <mergeCells count="2">
    <mergeCell ref="D34:G34"/>
    <mergeCell ref="E3:G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0"/>
  <sheetViews>
    <sheetView workbookViewId="0"/>
  </sheetViews>
  <sheetFormatPr defaultColWidth="8.81640625" defaultRowHeight="10"/>
  <cols>
    <col min="1" max="1" width="1.7265625" style="1" customWidth="1"/>
    <col min="2" max="2" width="21.7265625" style="1" customWidth="1"/>
    <col min="3" max="4" width="8.81640625" style="1"/>
    <col min="5" max="5" width="1.7265625" style="1" customWidth="1"/>
    <col min="6" max="6" width="14" style="1" customWidth="1"/>
    <col min="7" max="16384" width="8.81640625" style="1"/>
  </cols>
  <sheetData>
    <row r="1" spans="1:6" ht="11.5">
      <c r="F1" s="112"/>
    </row>
    <row r="2" spans="1:6" ht="18">
      <c r="B2" s="11" t="s">
        <v>229</v>
      </c>
      <c r="F2" s="112"/>
    </row>
    <row r="3" spans="1:6" ht="11.5">
      <c r="F3" s="112"/>
    </row>
    <row r="4" spans="1:6" ht="13.5">
      <c r="B4" s="20"/>
      <c r="C4" s="7"/>
      <c r="D4" s="7"/>
      <c r="E4" s="14"/>
      <c r="F4" s="109"/>
    </row>
    <row r="5" spans="1:6" s="2" customFormat="1" ht="13.5">
      <c r="A5" s="1"/>
      <c r="B5" s="8"/>
      <c r="C5" s="8"/>
      <c r="D5" s="8"/>
      <c r="E5" s="14"/>
      <c r="F5" s="110"/>
    </row>
    <row r="6" spans="1:6" s="2" customFormat="1" ht="13.5">
      <c r="A6" s="1"/>
      <c r="B6" s="271"/>
      <c r="C6" s="271"/>
      <c r="D6" s="271"/>
      <c r="E6" s="14"/>
      <c r="F6" s="109" t="s">
        <v>599</v>
      </c>
    </row>
    <row r="7" spans="1:6" s="2" customFormat="1" ht="13.5">
      <c r="A7" s="1"/>
      <c r="B7" s="8"/>
      <c r="C7" s="8" t="s">
        <v>231</v>
      </c>
      <c r="D7" s="8"/>
      <c r="E7" s="14"/>
      <c r="F7" s="111" t="s">
        <v>600</v>
      </c>
    </row>
    <row r="8" spans="1:6" s="2" customFormat="1" ht="10.5">
      <c r="A8" s="1"/>
      <c r="B8" s="271" t="s">
        <v>116</v>
      </c>
      <c r="C8" s="271" t="s">
        <v>117</v>
      </c>
      <c r="D8" s="271" t="s">
        <v>118</v>
      </c>
      <c r="E8" s="14"/>
      <c r="F8" s="111" t="s">
        <v>235</v>
      </c>
    </row>
    <row r="9" spans="1:6" ht="5.15" customHeight="1"/>
    <row r="10" spans="1:6" ht="16" thickBot="1">
      <c r="B10" s="13" t="s">
        <v>208</v>
      </c>
      <c r="C10" s="12"/>
      <c r="D10" s="12"/>
      <c r="E10" s="12"/>
      <c r="F10" s="12"/>
    </row>
    <row r="11" spans="1:6" customFormat="1" ht="5.15" customHeight="1"/>
    <row r="12" spans="1:6" ht="10.4" customHeight="1">
      <c r="B12" s="38" t="s">
        <v>237</v>
      </c>
      <c r="C12" s="10">
        <v>0</v>
      </c>
      <c r="D12" s="10">
        <v>100</v>
      </c>
      <c r="F12" s="19">
        <v>2544</v>
      </c>
    </row>
    <row r="13" spans="1:6">
      <c r="B13" s="38" t="s">
        <v>238</v>
      </c>
      <c r="C13" s="10">
        <f>D12+1</f>
        <v>101</v>
      </c>
      <c r="D13" s="10">
        <v>200</v>
      </c>
      <c r="F13" s="4">
        <v>3745</v>
      </c>
    </row>
    <row r="14" spans="1:6">
      <c r="B14" s="38" t="s">
        <v>239</v>
      </c>
      <c r="C14" s="10">
        <f t="shared" ref="C14:C19" si="0">D13+1</f>
        <v>201</v>
      </c>
      <c r="D14" s="10">
        <v>400</v>
      </c>
      <c r="F14" s="4">
        <v>4856</v>
      </c>
    </row>
    <row r="15" spans="1:6">
      <c r="B15" s="38" t="s">
        <v>240</v>
      </c>
      <c r="C15" s="10">
        <f t="shared" si="0"/>
        <v>401</v>
      </c>
      <c r="D15" s="10">
        <v>750</v>
      </c>
      <c r="F15" s="4">
        <v>6592</v>
      </c>
    </row>
    <row r="16" spans="1:6">
      <c r="B16" s="38" t="s">
        <v>241</v>
      </c>
      <c r="C16" s="10">
        <f t="shared" si="0"/>
        <v>751</v>
      </c>
      <c r="D16" s="10">
        <v>1000</v>
      </c>
      <c r="F16" s="4">
        <v>8093</v>
      </c>
    </row>
    <row r="17" spans="2:6">
      <c r="B17" s="38" t="s">
        <v>242</v>
      </c>
      <c r="C17" s="10">
        <f t="shared" si="0"/>
        <v>1001</v>
      </c>
      <c r="D17" s="10">
        <v>2000</v>
      </c>
      <c r="F17" s="4">
        <v>10638</v>
      </c>
    </row>
    <row r="18" spans="2:6">
      <c r="B18" s="38" t="s">
        <v>243</v>
      </c>
      <c r="C18" s="10">
        <f t="shared" si="0"/>
        <v>2001</v>
      </c>
      <c r="D18" s="10">
        <v>3000</v>
      </c>
      <c r="F18" s="4">
        <v>13157</v>
      </c>
    </row>
    <row r="19" spans="2:6">
      <c r="B19" s="38" t="s">
        <v>244</v>
      </c>
      <c r="C19" s="10">
        <f t="shared" si="0"/>
        <v>3001</v>
      </c>
      <c r="D19" s="10">
        <v>4000</v>
      </c>
      <c r="F19" s="4">
        <v>14684</v>
      </c>
    </row>
    <row r="20" spans="2:6">
      <c r="B20" s="38" t="s">
        <v>245</v>
      </c>
      <c r="C20" s="10">
        <f>D19+1</f>
        <v>4001</v>
      </c>
      <c r="D20" s="10" t="s">
        <v>246</v>
      </c>
      <c r="F20" s="39" t="s">
        <v>124</v>
      </c>
    </row>
  </sheetData>
  <conditionalFormatting sqref="B12:F20">
    <cfRule type="expression" dxfId="1" priority="1">
      <formula>MOD(ROW(),2)</formula>
    </cfRule>
  </conditionalFormatting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E32"/>
  <sheetViews>
    <sheetView workbookViewId="0"/>
  </sheetViews>
  <sheetFormatPr defaultColWidth="8.81640625" defaultRowHeight="14.5"/>
  <cols>
    <col min="1" max="1" width="11.1796875" style="76" customWidth="1"/>
    <col min="2" max="2" width="12.26953125" style="76" customWidth="1"/>
    <col min="3" max="3" width="3" style="76" customWidth="1"/>
    <col min="4" max="4" width="11.453125" style="76" customWidth="1"/>
    <col min="5" max="5" width="14.453125" style="76" customWidth="1"/>
    <col min="6" max="16384" width="8.81640625" style="76"/>
  </cols>
  <sheetData>
    <row r="2" spans="1:5" ht="48.65" customHeight="1" thickBot="1">
      <c r="A2" s="609" t="s">
        <v>601</v>
      </c>
      <c r="B2" s="610"/>
      <c r="C2" s="610"/>
      <c r="D2" s="610"/>
      <c r="E2" s="610"/>
    </row>
    <row r="3" spans="1:5" ht="15.75" customHeight="1">
      <c r="A3" s="596" t="s">
        <v>494</v>
      </c>
      <c r="B3" s="596" t="s">
        <v>548</v>
      </c>
      <c r="C3" s="597"/>
      <c r="D3" s="597"/>
      <c r="E3" s="97" t="s">
        <v>602</v>
      </c>
    </row>
    <row r="4" spans="1:5" ht="15" thickBot="1">
      <c r="A4" s="598"/>
      <c r="B4" s="611"/>
      <c r="C4" s="612"/>
      <c r="D4" s="612"/>
      <c r="E4" s="98" t="s">
        <v>498</v>
      </c>
    </row>
    <row r="5" spans="1:5">
      <c r="A5" s="106" t="s">
        <v>603</v>
      </c>
      <c r="B5" s="90">
        <v>0</v>
      </c>
      <c r="C5" s="90" t="s">
        <v>500</v>
      </c>
      <c r="D5" s="90">
        <v>25000</v>
      </c>
      <c r="E5" s="255">
        <v>2337</v>
      </c>
    </row>
    <row r="6" spans="1:5">
      <c r="A6" s="106" t="s">
        <v>604</v>
      </c>
      <c r="B6" s="87">
        <v>25001</v>
      </c>
      <c r="C6" s="87" t="s">
        <v>500</v>
      </c>
      <c r="D6" s="87">
        <v>50000</v>
      </c>
      <c r="E6" s="256">
        <v>3139</v>
      </c>
    </row>
    <row r="7" spans="1:5">
      <c r="A7" s="106" t="s">
        <v>605</v>
      </c>
      <c r="B7" s="90">
        <v>50001</v>
      </c>
      <c r="C7" s="90" t="s">
        <v>500</v>
      </c>
      <c r="D7" s="90">
        <v>75000</v>
      </c>
      <c r="E7" s="255">
        <v>4171</v>
      </c>
    </row>
    <row r="8" spans="1:5">
      <c r="A8" s="106" t="s">
        <v>606</v>
      </c>
      <c r="B8" s="87">
        <v>75001</v>
      </c>
      <c r="C8" s="87" t="s">
        <v>500</v>
      </c>
      <c r="D8" s="87">
        <v>100000</v>
      </c>
      <c r="E8" s="107">
        <v>6262</v>
      </c>
    </row>
    <row r="9" spans="1:5">
      <c r="A9" s="106" t="s">
        <v>607</v>
      </c>
      <c r="B9" s="90">
        <v>100001</v>
      </c>
      <c r="C9" s="90" t="s">
        <v>500</v>
      </c>
      <c r="D9" s="90">
        <v>150000</v>
      </c>
      <c r="E9" s="108">
        <v>7430</v>
      </c>
    </row>
    <row r="10" spans="1:5">
      <c r="A10" s="106" t="s">
        <v>608</v>
      </c>
      <c r="B10" s="87">
        <v>150001</v>
      </c>
      <c r="C10" s="87" t="s">
        <v>500</v>
      </c>
      <c r="D10" s="87">
        <v>200000</v>
      </c>
      <c r="E10" s="107">
        <v>8780</v>
      </c>
    </row>
    <row r="11" spans="1:5">
      <c r="A11" s="106" t="s">
        <v>609</v>
      </c>
      <c r="B11" s="90">
        <v>200001</v>
      </c>
      <c r="C11" s="90" t="s">
        <v>500</v>
      </c>
      <c r="D11" s="90">
        <v>300000</v>
      </c>
      <c r="E11" s="108">
        <v>10528</v>
      </c>
    </row>
    <row r="12" spans="1:5">
      <c r="A12" s="106" t="s">
        <v>610</v>
      </c>
      <c r="B12" s="87">
        <v>300001</v>
      </c>
      <c r="C12" s="87" t="s">
        <v>500</v>
      </c>
      <c r="D12" s="87">
        <v>400000</v>
      </c>
      <c r="E12" s="107">
        <v>12285</v>
      </c>
    </row>
    <row r="13" spans="1:5">
      <c r="A13" s="106" t="s">
        <v>611</v>
      </c>
      <c r="B13" s="90">
        <v>400001</v>
      </c>
      <c r="C13" s="90" t="s">
        <v>500</v>
      </c>
      <c r="D13" s="90">
        <v>500000</v>
      </c>
      <c r="E13" s="108">
        <v>14033</v>
      </c>
    </row>
    <row r="14" spans="1:5">
      <c r="A14" s="106" t="s">
        <v>612</v>
      </c>
      <c r="B14" s="87">
        <v>500001</v>
      </c>
      <c r="C14" s="87" t="s">
        <v>500</v>
      </c>
      <c r="D14" s="87">
        <v>600000</v>
      </c>
      <c r="E14" s="107">
        <v>15789</v>
      </c>
    </row>
    <row r="15" spans="1:5">
      <c r="A15" s="106" t="s">
        <v>613</v>
      </c>
      <c r="B15" s="90">
        <v>600001</v>
      </c>
      <c r="C15" s="90" t="s">
        <v>500</v>
      </c>
      <c r="D15" s="90">
        <v>700000</v>
      </c>
      <c r="E15" s="108">
        <v>17551</v>
      </c>
    </row>
    <row r="16" spans="1:5">
      <c r="A16" s="106" t="s">
        <v>614</v>
      </c>
      <c r="B16" s="87">
        <v>700001</v>
      </c>
      <c r="C16" s="87" t="s">
        <v>500</v>
      </c>
      <c r="D16" s="87">
        <v>800000</v>
      </c>
      <c r="E16" s="107">
        <v>20651</v>
      </c>
    </row>
    <row r="17" spans="1:5">
      <c r="A17" s="106" t="s">
        <v>615</v>
      </c>
      <c r="B17" s="90">
        <v>800001</v>
      </c>
      <c r="C17" s="90" t="s">
        <v>500</v>
      </c>
      <c r="D17" s="90">
        <v>900000</v>
      </c>
      <c r="E17" s="108">
        <v>23330</v>
      </c>
    </row>
    <row r="18" spans="1:5">
      <c r="A18" s="106" t="s">
        <v>616</v>
      </c>
      <c r="B18" s="87">
        <v>900001</v>
      </c>
      <c r="C18" s="87" t="s">
        <v>500</v>
      </c>
      <c r="D18" s="87">
        <v>1000000</v>
      </c>
      <c r="E18" s="107">
        <v>27215</v>
      </c>
    </row>
    <row r="19" spans="1:5">
      <c r="A19" s="106" t="s">
        <v>617</v>
      </c>
      <c r="B19" s="90">
        <v>1000001</v>
      </c>
      <c r="C19" s="90" t="s">
        <v>500</v>
      </c>
      <c r="D19" s="90">
        <v>1100000</v>
      </c>
      <c r="E19" s="108">
        <v>30202</v>
      </c>
    </row>
    <row r="20" spans="1:5">
      <c r="A20" s="106" t="s">
        <v>618</v>
      </c>
      <c r="B20" s="87">
        <v>1100001</v>
      </c>
      <c r="C20" s="87" t="s">
        <v>500</v>
      </c>
      <c r="D20" s="87">
        <v>1200000</v>
      </c>
      <c r="E20" s="107">
        <v>33993</v>
      </c>
    </row>
    <row r="21" spans="1:5">
      <c r="A21" s="106" t="s">
        <v>619</v>
      </c>
      <c r="B21" s="90">
        <v>1200001</v>
      </c>
      <c r="C21" s="90" t="s">
        <v>500</v>
      </c>
      <c r="D21" s="90">
        <v>1300000</v>
      </c>
      <c r="E21" s="108">
        <v>37759</v>
      </c>
    </row>
    <row r="22" spans="1:5">
      <c r="A22" s="106" t="s">
        <v>620</v>
      </c>
      <c r="B22" s="87">
        <v>1300001</v>
      </c>
      <c r="C22" s="87" t="s">
        <v>500</v>
      </c>
      <c r="D22" s="87">
        <v>1400000</v>
      </c>
      <c r="E22" s="107">
        <v>40747</v>
      </c>
    </row>
    <row r="23" spans="1:5">
      <c r="A23" s="106" t="s">
        <v>621</v>
      </c>
      <c r="B23" s="90">
        <v>1400001</v>
      </c>
      <c r="C23" s="90" t="s">
        <v>500</v>
      </c>
      <c r="D23" s="90">
        <v>1500000</v>
      </c>
      <c r="E23" s="108">
        <v>44450</v>
      </c>
    </row>
    <row r="24" spans="1:5">
      <c r="A24" s="106" t="s">
        <v>622</v>
      </c>
      <c r="B24" s="87">
        <v>1500001</v>
      </c>
      <c r="C24" s="87" t="s">
        <v>500</v>
      </c>
      <c r="D24" s="87">
        <v>1600000</v>
      </c>
      <c r="E24" s="107">
        <v>48160</v>
      </c>
    </row>
    <row r="25" spans="1:5">
      <c r="A25" s="106" t="s">
        <v>623</v>
      </c>
      <c r="B25" s="90">
        <v>1600001</v>
      </c>
      <c r="C25" s="90" t="s">
        <v>500</v>
      </c>
      <c r="D25" s="90">
        <v>1700000</v>
      </c>
      <c r="E25" s="108">
        <v>50727</v>
      </c>
    </row>
    <row r="26" spans="1:5">
      <c r="A26" s="106" t="s">
        <v>624</v>
      </c>
      <c r="B26" s="87">
        <v>1700001</v>
      </c>
      <c r="C26" s="87" t="s">
        <v>500</v>
      </c>
      <c r="D26" s="87">
        <v>1800000</v>
      </c>
      <c r="E26" s="107">
        <v>54367</v>
      </c>
    </row>
    <row r="27" spans="1:5">
      <c r="A27" s="106" t="s">
        <v>625</v>
      </c>
      <c r="B27" s="90">
        <v>1800001</v>
      </c>
      <c r="C27" s="90" t="s">
        <v>500</v>
      </c>
      <c r="D27" s="90">
        <v>1900000</v>
      </c>
      <c r="E27" s="108">
        <v>57990</v>
      </c>
    </row>
    <row r="28" spans="1:5">
      <c r="A28" s="106" t="s">
        <v>626</v>
      </c>
      <c r="B28" s="87">
        <v>1900001</v>
      </c>
      <c r="C28" s="87" t="s">
        <v>500</v>
      </c>
      <c r="D28" s="87">
        <v>2000000</v>
      </c>
      <c r="E28" s="107">
        <v>64123</v>
      </c>
    </row>
    <row r="29" spans="1:5">
      <c r="A29" s="106" t="s">
        <v>627</v>
      </c>
      <c r="B29" s="90">
        <v>2000001</v>
      </c>
      <c r="C29" s="90" t="s">
        <v>500</v>
      </c>
      <c r="D29" s="90">
        <v>2100000</v>
      </c>
      <c r="E29" s="255">
        <v>71235</v>
      </c>
    </row>
    <row r="30" spans="1:5">
      <c r="A30" s="252"/>
      <c r="B30" s="252"/>
      <c r="C30" s="252"/>
      <c r="D30" s="253"/>
      <c r="E30" s="254"/>
    </row>
    <row r="31" spans="1:5">
      <c r="A31" s="600" t="s">
        <v>551</v>
      </c>
      <c r="B31" s="600"/>
      <c r="C31" s="600"/>
      <c r="D31" s="600"/>
      <c r="E31" s="600"/>
    </row>
    <row r="32" spans="1:5" ht="24.75" customHeight="1">
      <c r="A32" s="601" t="s">
        <v>628</v>
      </c>
      <c r="B32" s="601"/>
      <c r="C32" s="601"/>
      <c r="D32" s="601"/>
      <c r="E32" s="601"/>
    </row>
  </sheetData>
  <mergeCells count="5">
    <mergeCell ref="A2:E2"/>
    <mergeCell ref="A3:A4"/>
    <mergeCell ref="B3:D4"/>
    <mergeCell ref="A31:E31"/>
    <mergeCell ref="A32:E32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workbookViewId="0"/>
  </sheetViews>
  <sheetFormatPr defaultColWidth="8.81640625" defaultRowHeight="10"/>
  <cols>
    <col min="1" max="1" width="1.7265625" style="21" customWidth="1"/>
    <col min="2" max="3" width="8.7265625" style="21" customWidth="1"/>
    <col min="4" max="4" width="1.7265625" style="21" customWidth="1"/>
    <col min="5" max="5" width="15" style="21" customWidth="1"/>
    <col min="6" max="6" width="16.7265625" style="21" customWidth="1"/>
    <col min="7" max="7" width="5.26953125" style="21" customWidth="1"/>
    <col min="8" max="8" width="17.81640625" style="21" customWidth="1"/>
    <col min="9" max="9" width="17.7265625" style="21" customWidth="1"/>
    <col min="10" max="10" width="18.453125" style="21" customWidth="1"/>
    <col min="11" max="11" width="15.7265625" style="21" customWidth="1"/>
    <col min="12" max="12" width="18.7265625" style="21" customWidth="1"/>
    <col min="13" max="13" width="19.81640625" style="21" customWidth="1"/>
    <col min="14" max="14" width="16.7265625" style="21" customWidth="1"/>
    <col min="15" max="16" width="16.453125" style="21" customWidth="1"/>
    <col min="17" max="18" width="12.7265625" style="21" customWidth="1"/>
    <col min="19" max="16384" width="8.81640625" style="21"/>
  </cols>
  <sheetData>
    <row r="1" spans="1:16" ht="11.5"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">
      <c r="B2" s="36" t="s">
        <v>629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5"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3.5">
      <c r="B4" s="192"/>
      <c r="C4" s="192"/>
      <c r="D4" s="33"/>
      <c r="E4" s="34" t="s">
        <v>630</v>
      </c>
      <c r="F4" s="34"/>
    </row>
    <row r="5" spans="1:16" ht="13.5">
      <c r="B5" s="192"/>
      <c r="C5" s="192"/>
      <c r="D5" s="33"/>
      <c r="E5" s="193" t="s">
        <v>212</v>
      </c>
      <c r="F5" s="193" t="s">
        <v>631</v>
      </c>
    </row>
    <row r="6" spans="1:16" ht="13.5">
      <c r="B6" s="192"/>
      <c r="C6" s="192"/>
      <c r="D6" s="33"/>
      <c r="E6" s="193"/>
      <c r="F6" s="193"/>
    </row>
    <row r="7" spans="1:16" ht="12" customHeight="1">
      <c r="B7" s="192"/>
      <c r="C7" s="192"/>
      <c r="D7" s="33"/>
      <c r="E7" s="34"/>
      <c r="F7" s="34"/>
    </row>
    <row r="8" spans="1:16" s="31" customFormat="1" ht="15" customHeight="1">
      <c r="A8" s="21"/>
      <c r="B8" s="44"/>
      <c r="C8" s="34"/>
      <c r="D8" s="33"/>
      <c r="E8" s="193"/>
      <c r="F8" s="32"/>
    </row>
    <row r="9" spans="1:16" s="31" customFormat="1" ht="15" customHeight="1">
      <c r="A9" s="21"/>
      <c r="B9" s="32"/>
      <c r="C9" s="32"/>
      <c r="D9" s="33"/>
      <c r="E9" s="34"/>
      <c r="F9" s="32" t="s">
        <v>632</v>
      </c>
    </row>
    <row r="10" spans="1:16" s="31" customFormat="1" ht="15" customHeight="1">
      <c r="A10" s="21"/>
      <c r="B10" s="34" t="s">
        <v>633</v>
      </c>
      <c r="C10" s="34"/>
      <c r="D10" s="33"/>
      <c r="E10" s="34" t="s">
        <v>634</v>
      </c>
      <c r="F10" s="32" t="s">
        <v>635</v>
      </c>
    </row>
    <row r="11" spans="1:16" s="31" customFormat="1" ht="10.5">
      <c r="A11" s="21"/>
      <c r="B11" s="32" t="s">
        <v>117</v>
      </c>
      <c r="C11" s="32" t="s">
        <v>118</v>
      </c>
      <c r="D11" s="33"/>
      <c r="E11" s="32" t="s">
        <v>235</v>
      </c>
      <c r="F11" s="32" t="s">
        <v>121</v>
      </c>
    </row>
    <row r="12" spans="1:16" ht="5.15" customHeight="1">
      <c r="H12" s="31"/>
      <c r="I12" s="31"/>
    </row>
    <row r="13" spans="1:16" ht="16" thickBot="1">
      <c r="B13" s="30" t="s">
        <v>208</v>
      </c>
      <c r="C13" s="29"/>
      <c r="D13" s="29"/>
      <c r="E13" s="29"/>
      <c r="F13" s="29"/>
      <c r="H13" s="613"/>
      <c r="I13" s="613"/>
    </row>
    <row r="14" spans="1:16" s="28" customFormat="1" ht="5.15" customHeight="1">
      <c r="H14" s="21"/>
      <c r="I14" s="21"/>
      <c r="J14" s="21"/>
      <c r="K14" s="21"/>
      <c r="L14" s="21"/>
      <c r="M14" s="21"/>
      <c r="N14" s="21"/>
      <c r="O14" s="21"/>
    </row>
    <row r="15" spans="1:16" ht="10.4" customHeight="1">
      <c r="B15" s="26">
        <v>0</v>
      </c>
      <c r="C15" s="26">
        <v>20</v>
      </c>
      <c r="E15" s="27">
        <v>2102</v>
      </c>
      <c r="F15" s="27">
        <v>252</v>
      </c>
    </row>
    <row r="16" spans="1:16">
      <c r="B16" s="26">
        <f t="shared" ref="B16:B32" si="0">C15+1</f>
        <v>21</v>
      </c>
      <c r="C16" s="26">
        <v>40</v>
      </c>
      <c r="E16" s="24">
        <v>3679</v>
      </c>
      <c r="F16" s="24">
        <v>419</v>
      </c>
      <c r="J16" s="23"/>
    </row>
    <row r="17" spans="2:6">
      <c r="B17" s="26">
        <f t="shared" si="0"/>
        <v>41</v>
      </c>
      <c r="C17" s="26">
        <v>60</v>
      </c>
      <c r="E17" s="24">
        <v>5365</v>
      </c>
      <c r="F17" s="24">
        <v>585</v>
      </c>
    </row>
    <row r="18" spans="2:6">
      <c r="B18" s="26">
        <f t="shared" si="0"/>
        <v>61</v>
      </c>
      <c r="C18" s="26">
        <v>80</v>
      </c>
      <c r="E18" s="24">
        <v>6941</v>
      </c>
      <c r="F18" s="24">
        <v>752</v>
      </c>
    </row>
    <row r="19" spans="2:6">
      <c r="B19" s="26">
        <f t="shared" si="0"/>
        <v>81</v>
      </c>
      <c r="C19" s="26">
        <v>100</v>
      </c>
      <c r="E19" s="24">
        <v>8411</v>
      </c>
      <c r="F19" s="24">
        <v>919</v>
      </c>
    </row>
    <row r="20" spans="2:6">
      <c r="B20" s="26">
        <f t="shared" si="0"/>
        <v>101</v>
      </c>
      <c r="C20" s="26">
        <v>150</v>
      </c>
      <c r="E20" s="24">
        <v>12222</v>
      </c>
      <c r="F20" s="24">
        <v>1252</v>
      </c>
    </row>
    <row r="21" spans="2:6">
      <c r="B21" s="26">
        <f t="shared" si="0"/>
        <v>151</v>
      </c>
      <c r="C21" s="26">
        <v>200</v>
      </c>
      <c r="E21" s="24">
        <v>15770</v>
      </c>
      <c r="F21" s="24">
        <v>1587</v>
      </c>
    </row>
    <row r="22" spans="2:6">
      <c r="B22" s="26">
        <f t="shared" si="0"/>
        <v>201</v>
      </c>
      <c r="C22" s="26">
        <v>250</v>
      </c>
      <c r="E22" s="24">
        <v>19056</v>
      </c>
      <c r="F22" s="24">
        <v>1920</v>
      </c>
    </row>
    <row r="23" spans="2:6">
      <c r="B23" s="26">
        <f t="shared" si="0"/>
        <v>251</v>
      </c>
      <c r="C23" s="26">
        <v>300</v>
      </c>
      <c r="E23" s="24">
        <v>22076</v>
      </c>
      <c r="F23" s="24">
        <v>2169</v>
      </c>
    </row>
    <row r="24" spans="2:6">
      <c r="B24" s="26">
        <f t="shared" si="0"/>
        <v>301</v>
      </c>
      <c r="C24" s="26">
        <v>400</v>
      </c>
      <c r="E24" s="24">
        <v>23127</v>
      </c>
      <c r="F24" s="24">
        <v>2254</v>
      </c>
    </row>
    <row r="25" spans="2:6">
      <c r="B25" s="26">
        <f t="shared" si="0"/>
        <v>401</v>
      </c>
      <c r="C25" s="26">
        <v>500</v>
      </c>
      <c r="E25" s="24">
        <v>23653</v>
      </c>
      <c r="F25" s="24">
        <v>2336</v>
      </c>
    </row>
    <row r="26" spans="2:6">
      <c r="B26" s="26">
        <f t="shared" si="0"/>
        <v>501</v>
      </c>
      <c r="C26" s="26">
        <v>600</v>
      </c>
      <c r="E26" s="24">
        <v>25229</v>
      </c>
      <c r="F26" s="24">
        <v>2502</v>
      </c>
    </row>
    <row r="27" spans="2:6">
      <c r="B27" s="26">
        <f t="shared" si="0"/>
        <v>601</v>
      </c>
      <c r="C27" s="26">
        <v>800</v>
      </c>
      <c r="E27" s="24">
        <v>31537</v>
      </c>
      <c r="F27" s="24">
        <v>3170</v>
      </c>
    </row>
    <row r="28" spans="2:6">
      <c r="B28" s="26">
        <f t="shared" si="0"/>
        <v>801</v>
      </c>
      <c r="C28" s="26">
        <v>1000</v>
      </c>
      <c r="E28" s="24">
        <v>36795</v>
      </c>
      <c r="F28" s="24">
        <v>3671</v>
      </c>
    </row>
    <row r="29" spans="2:6">
      <c r="B29" s="26">
        <f t="shared" si="0"/>
        <v>1001</v>
      </c>
      <c r="C29" s="26">
        <v>1250</v>
      </c>
      <c r="E29" s="24">
        <v>42709</v>
      </c>
      <c r="F29" s="24">
        <v>4338</v>
      </c>
    </row>
    <row r="30" spans="2:6">
      <c r="B30" s="26">
        <f t="shared" si="0"/>
        <v>1251</v>
      </c>
      <c r="C30" s="26">
        <v>1500</v>
      </c>
      <c r="E30" s="24">
        <v>47307</v>
      </c>
      <c r="F30" s="24">
        <v>4672</v>
      </c>
    </row>
    <row r="31" spans="2:6">
      <c r="B31" s="26">
        <f t="shared" si="0"/>
        <v>1501</v>
      </c>
      <c r="C31" s="26">
        <v>1750</v>
      </c>
      <c r="E31" s="24">
        <v>50594</v>
      </c>
      <c r="F31" s="24">
        <v>5006</v>
      </c>
    </row>
    <row r="32" spans="2:6">
      <c r="B32" s="26">
        <f t="shared" si="0"/>
        <v>1751</v>
      </c>
      <c r="C32" s="26">
        <v>2000</v>
      </c>
      <c r="E32" s="24">
        <v>52562</v>
      </c>
      <c r="F32" s="24">
        <v>5339</v>
      </c>
    </row>
    <row r="33" spans="2:6">
      <c r="B33" s="25" t="s">
        <v>636</v>
      </c>
      <c r="C33" s="194" t="s">
        <v>123</v>
      </c>
      <c r="E33" s="195" t="s">
        <v>124</v>
      </c>
      <c r="F33" s="195" t="s">
        <v>124</v>
      </c>
    </row>
    <row r="34" spans="2:6" ht="5.15" customHeight="1"/>
    <row r="35" spans="2:6" ht="5.15" customHeight="1">
      <c r="B35" s="45"/>
      <c r="C35" s="45"/>
      <c r="D35" s="45"/>
      <c r="E35" s="45"/>
      <c r="F35" s="45"/>
    </row>
    <row r="36" spans="2:6">
      <c r="B36" s="47" t="s">
        <v>226</v>
      </c>
    </row>
    <row r="37" spans="2:6">
      <c r="B37" s="47" t="s">
        <v>637</v>
      </c>
    </row>
    <row r="38" spans="2:6">
      <c r="B38" s="47" t="s">
        <v>638</v>
      </c>
    </row>
    <row r="39" spans="2:6">
      <c r="B39" s="47" t="s">
        <v>639</v>
      </c>
    </row>
  </sheetData>
  <mergeCells count="1">
    <mergeCell ref="H13:I13"/>
  </mergeCells>
  <conditionalFormatting sqref="B15:F33">
    <cfRule type="expression" dxfId="0" priority="10">
      <formula>MOD(ROW(),2)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12"/>
  <sheetViews>
    <sheetView zoomScale="120" zoomScaleNormal="120" workbookViewId="0"/>
  </sheetViews>
  <sheetFormatPr defaultColWidth="8.81640625" defaultRowHeight="10"/>
  <cols>
    <col min="1" max="1" width="1.7265625" style="179" customWidth="1"/>
    <col min="2" max="2" width="18.453125" style="179" customWidth="1"/>
    <col min="3" max="3" width="8.81640625" style="179"/>
    <col min="4" max="4" width="1.7265625" style="179" customWidth="1"/>
    <col min="5" max="7" width="9.26953125" style="179" customWidth="1"/>
    <col min="8" max="8" width="11.26953125" style="179" customWidth="1"/>
    <col min="9" max="14" width="9.26953125" style="179" customWidth="1"/>
    <col min="15" max="15" width="1.453125" style="179" customWidth="1"/>
    <col min="16" max="22" width="9.26953125" style="179" customWidth="1"/>
    <col min="23" max="23" width="1.7265625" style="179" customWidth="1"/>
    <col min="24" max="16384" width="8.81640625" style="179"/>
  </cols>
  <sheetData>
    <row r="1" spans="1:25" ht="18">
      <c r="A1" s="196" t="s">
        <v>148</v>
      </c>
      <c r="B1" s="197"/>
      <c r="C1" s="197"/>
      <c r="D1" s="197"/>
      <c r="E1" s="198"/>
      <c r="F1" s="198"/>
      <c r="G1" s="198"/>
      <c r="H1" s="198"/>
      <c r="I1" s="198"/>
      <c r="J1" s="198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5" ht="13.5">
      <c r="B2" s="200"/>
      <c r="C2" s="200"/>
      <c r="D2" s="201"/>
      <c r="E2" s="202" t="s">
        <v>90</v>
      </c>
      <c r="F2" s="202"/>
      <c r="G2" s="203" t="s">
        <v>149</v>
      </c>
      <c r="H2" s="203"/>
      <c r="I2" s="202" t="s">
        <v>150</v>
      </c>
      <c r="J2" s="202"/>
      <c r="K2" s="202"/>
      <c r="L2" s="202"/>
      <c r="M2" s="202"/>
      <c r="N2" s="202"/>
      <c r="P2" s="204" t="s">
        <v>28</v>
      </c>
      <c r="Q2" s="204"/>
      <c r="R2" s="204"/>
      <c r="S2" s="204"/>
      <c r="T2" s="204"/>
      <c r="U2" s="204"/>
      <c r="V2" s="204"/>
    </row>
    <row r="3" spans="1:25" s="183" customFormat="1" ht="15" customHeight="1">
      <c r="A3" s="179"/>
      <c r="B3" s="205"/>
      <c r="C3" s="205"/>
      <c r="D3" s="201"/>
      <c r="E3" s="548" t="s">
        <v>22</v>
      </c>
      <c r="F3" s="548"/>
      <c r="G3" s="548" t="s">
        <v>24</v>
      </c>
      <c r="H3" s="548"/>
      <c r="I3" s="200" t="s">
        <v>151</v>
      </c>
      <c r="J3" s="200"/>
      <c r="K3" s="206" t="s">
        <v>152</v>
      </c>
      <c r="L3" s="206"/>
      <c r="M3" s="549" t="s">
        <v>136</v>
      </c>
      <c r="N3" s="549"/>
      <c r="P3" s="548" t="s">
        <v>28</v>
      </c>
      <c r="Q3" s="548"/>
      <c r="R3" s="549" t="s">
        <v>152</v>
      </c>
      <c r="S3" s="549"/>
      <c r="T3" s="207" t="s">
        <v>153</v>
      </c>
      <c r="U3" s="208" t="s">
        <v>154</v>
      </c>
      <c r="V3" s="208"/>
    </row>
    <row r="4" spans="1:25" s="183" customFormat="1" ht="15" customHeight="1">
      <c r="A4" s="179"/>
      <c r="B4" s="267"/>
      <c r="C4" s="267"/>
      <c r="D4" s="201"/>
      <c r="E4" s="548" t="s">
        <v>155</v>
      </c>
      <c r="F4" s="548"/>
      <c r="G4" s="548" t="s">
        <v>156</v>
      </c>
      <c r="H4" s="548"/>
      <c r="I4" s="208" t="s">
        <v>157</v>
      </c>
      <c r="J4" s="208"/>
      <c r="K4" s="209" t="s">
        <v>158</v>
      </c>
      <c r="L4" s="208"/>
      <c r="M4" s="208" t="s">
        <v>159</v>
      </c>
      <c r="N4" s="208"/>
      <c r="P4" s="548" t="s">
        <v>160</v>
      </c>
      <c r="Q4" s="550"/>
      <c r="R4" s="549" t="s">
        <v>158</v>
      </c>
      <c r="S4" s="549"/>
      <c r="T4" s="208" t="s">
        <v>161</v>
      </c>
      <c r="U4" s="208" t="s">
        <v>162</v>
      </c>
      <c r="V4" s="208"/>
    </row>
    <row r="5" spans="1:25" s="183" customFormat="1" ht="16.399999999999999" customHeight="1">
      <c r="A5" s="179"/>
      <c r="B5" s="205"/>
      <c r="C5" s="208"/>
      <c r="D5" s="201"/>
      <c r="E5" s="551" t="s">
        <v>119</v>
      </c>
      <c r="F5" s="552"/>
      <c r="G5" s="551" t="s">
        <v>120</v>
      </c>
      <c r="H5" s="552"/>
      <c r="I5" s="205" t="s">
        <v>121</v>
      </c>
      <c r="J5" s="205"/>
      <c r="K5" s="205" t="s">
        <v>163</v>
      </c>
      <c r="L5" s="205"/>
      <c r="M5" s="205" t="s">
        <v>121</v>
      </c>
      <c r="N5" s="205"/>
      <c r="P5" s="205" t="s">
        <v>119</v>
      </c>
      <c r="Q5" s="205"/>
      <c r="R5" s="205" t="s">
        <v>163</v>
      </c>
      <c r="S5" s="205"/>
      <c r="T5" s="210" t="s">
        <v>164</v>
      </c>
      <c r="U5" s="205" t="s">
        <v>121</v>
      </c>
      <c r="V5" s="205"/>
    </row>
    <row r="6" spans="1:25" s="183" customFormat="1" ht="10.5">
      <c r="A6" s="179"/>
      <c r="B6" s="267" t="s">
        <v>116</v>
      </c>
      <c r="C6" s="208" t="s">
        <v>165</v>
      </c>
      <c r="D6" s="201"/>
      <c r="E6" s="267" t="s">
        <v>166</v>
      </c>
      <c r="F6" s="267" t="s">
        <v>167</v>
      </c>
      <c r="G6" s="267" t="s">
        <v>166</v>
      </c>
      <c r="H6" s="267" t="s">
        <v>167</v>
      </c>
      <c r="I6" s="267" t="s">
        <v>166</v>
      </c>
      <c r="J6" s="267" t="s">
        <v>167</v>
      </c>
      <c r="K6" s="211" t="s">
        <v>166</v>
      </c>
      <c r="L6" s="267" t="s">
        <v>167</v>
      </c>
      <c r="M6" s="267" t="s">
        <v>166</v>
      </c>
      <c r="N6" s="267" t="s">
        <v>167</v>
      </c>
      <c r="P6" s="267" t="s">
        <v>166</v>
      </c>
      <c r="Q6" s="267" t="s">
        <v>167</v>
      </c>
      <c r="R6" s="267" t="s">
        <v>121</v>
      </c>
      <c r="S6" s="267" t="s">
        <v>167</v>
      </c>
      <c r="T6" s="267" t="s">
        <v>121</v>
      </c>
      <c r="U6" s="267" t="s">
        <v>166</v>
      </c>
      <c r="V6" s="267" t="s">
        <v>167</v>
      </c>
    </row>
    <row r="7" spans="1:25" ht="5.15" customHeight="1">
      <c r="K7" s="212"/>
    </row>
    <row r="8" spans="1:25" ht="16" thickBot="1">
      <c r="B8" s="213"/>
      <c r="C8" s="184"/>
      <c r="D8" s="184"/>
      <c r="E8" s="184"/>
      <c r="F8" s="184"/>
      <c r="G8" s="184"/>
      <c r="H8" s="184"/>
      <c r="I8" s="214"/>
      <c r="J8" s="184"/>
      <c r="K8" s="215"/>
      <c r="L8" s="184"/>
      <c r="M8" s="216"/>
      <c r="N8" s="184"/>
      <c r="P8" s="214"/>
      <c r="Q8" s="184"/>
      <c r="R8" s="184"/>
      <c r="S8" s="184"/>
      <c r="T8" s="184"/>
      <c r="U8" s="184"/>
      <c r="V8" s="184"/>
    </row>
    <row r="9" spans="1:25" s="185" customFormat="1" ht="5.15" customHeight="1">
      <c r="K9" s="217"/>
      <c r="O9" s="179"/>
    </row>
    <row r="10" spans="1:25" ht="10.4" customHeight="1">
      <c r="B10" s="218" t="str">
        <f>"Users: "&amp;TEXT(C10,"#")</f>
        <v>Users: 4</v>
      </c>
      <c r="C10" s="219">
        <v>4</v>
      </c>
      <c r="E10" s="220">
        <v>1392</v>
      </c>
      <c r="F10" s="220">
        <v>5568</v>
      </c>
      <c r="G10" s="220">
        <v>1670</v>
      </c>
      <c r="H10" s="220">
        <v>6681</v>
      </c>
      <c r="I10" s="220">
        <v>435</v>
      </c>
      <c r="J10" s="220">
        <v>1739</v>
      </c>
      <c r="K10" s="220">
        <v>171</v>
      </c>
      <c r="L10" s="220">
        <v>688</v>
      </c>
      <c r="M10" s="220">
        <v>273</v>
      </c>
      <c r="N10" s="220">
        <v>1093</v>
      </c>
      <c r="O10" s="221"/>
      <c r="P10" s="220">
        <v>2052</v>
      </c>
      <c r="Q10" s="220">
        <v>8210</v>
      </c>
      <c r="R10" s="220">
        <v>171</v>
      </c>
      <c r="S10" s="220">
        <v>3801</v>
      </c>
      <c r="T10" s="222" t="s">
        <v>124</v>
      </c>
      <c r="U10" s="220">
        <v>359</v>
      </c>
      <c r="V10" s="220">
        <v>1438</v>
      </c>
    </row>
    <row r="11" spans="1:25">
      <c r="B11" s="218" t="str">
        <f t="shared" ref="B11:B74" si="0">"Users: "&amp;TEXT(C11,"#")</f>
        <v>Users: 5</v>
      </c>
      <c r="C11" s="219">
        <f>C10+1</f>
        <v>5</v>
      </c>
      <c r="E11" s="232">
        <v>1392</v>
      </c>
      <c r="F11" s="232">
        <v>6960</v>
      </c>
      <c r="G11" s="232">
        <v>1670</v>
      </c>
      <c r="H11" s="232">
        <v>8351</v>
      </c>
      <c r="I11" s="232">
        <v>435</v>
      </c>
      <c r="J11" s="232">
        <v>2171</v>
      </c>
      <c r="K11" s="232">
        <v>171</v>
      </c>
      <c r="L11" s="232">
        <v>859</v>
      </c>
      <c r="M11" s="232">
        <v>273</v>
      </c>
      <c r="N11" s="232">
        <v>1367</v>
      </c>
      <c r="O11" s="232"/>
      <c r="P11" s="232">
        <v>2052</v>
      </c>
      <c r="Q11" s="232">
        <v>10263</v>
      </c>
      <c r="R11" s="232">
        <v>171</v>
      </c>
      <c r="S11" s="232">
        <v>4750</v>
      </c>
      <c r="T11" s="222" t="s">
        <v>124</v>
      </c>
      <c r="U11" s="232">
        <v>359</v>
      </c>
      <c r="V11" s="232">
        <v>1797</v>
      </c>
      <c r="W11" s="232"/>
      <c r="X11" s="230"/>
      <c r="Y11" s="230"/>
    </row>
    <row r="12" spans="1:25">
      <c r="B12" s="218" t="str">
        <f t="shared" si="0"/>
        <v>Users: 6</v>
      </c>
      <c r="C12" s="219">
        <f>C11+1</f>
        <v>6</v>
      </c>
      <c r="E12" s="232">
        <v>1392</v>
      </c>
      <c r="F12" s="232">
        <v>8351</v>
      </c>
      <c r="G12" s="232">
        <v>1670</v>
      </c>
      <c r="H12" s="232">
        <v>10022</v>
      </c>
      <c r="I12" s="232">
        <v>435</v>
      </c>
      <c r="J12" s="232">
        <v>2606</v>
      </c>
      <c r="K12" s="232">
        <v>171</v>
      </c>
      <c r="L12" s="232">
        <v>1031</v>
      </c>
      <c r="M12" s="232">
        <v>273</v>
      </c>
      <c r="N12" s="232">
        <v>1641</v>
      </c>
      <c r="O12" s="232"/>
      <c r="P12" s="232">
        <v>2052</v>
      </c>
      <c r="Q12" s="232">
        <v>12316</v>
      </c>
      <c r="R12" s="232">
        <v>171</v>
      </c>
      <c r="S12" s="232">
        <v>5702</v>
      </c>
      <c r="T12" s="222" t="s">
        <v>124</v>
      </c>
      <c r="U12" s="232">
        <v>359</v>
      </c>
      <c r="V12" s="232">
        <v>2157</v>
      </c>
      <c r="Y12" s="230"/>
    </row>
    <row r="13" spans="1:25">
      <c r="B13" s="218" t="str">
        <f t="shared" si="0"/>
        <v>Users: 7</v>
      </c>
      <c r="C13" s="219">
        <f>C12+1</f>
        <v>7</v>
      </c>
      <c r="E13" s="232">
        <v>1392</v>
      </c>
      <c r="F13" s="232">
        <v>9743</v>
      </c>
      <c r="G13" s="232">
        <v>1670</v>
      </c>
      <c r="H13" s="232">
        <v>11693</v>
      </c>
      <c r="I13" s="232">
        <v>435</v>
      </c>
      <c r="J13" s="232">
        <v>3041</v>
      </c>
      <c r="K13" s="232">
        <v>171</v>
      </c>
      <c r="L13" s="232">
        <v>1203</v>
      </c>
      <c r="M13" s="232">
        <v>273</v>
      </c>
      <c r="N13" s="232">
        <v>1913</v>
      </c>
      <c r="O13" s="232"/>
      <c r="P13" s="232">
        <v>2052</v>
      </c>
      <c r="Q13" s="232">
        <v>14368</v>
      </c>
      <c r="R13" s="232">
        <v>171</v>
      </c>
      <c r="S13" s="232">
        <v>6652</v>
      </c>
      <c r="T13" s="222" t="s">
        <v>124</v>
      </c>
      <c r="U13" s="232">
        <v>359</v>
      </c>
      <c r="V13" s="232">
        <v>2516</v>
      </c>
    </row>
    <row r="14" spans="1:25">
      <c r="B14" s="218" t="str">
        <f t="shared" si="0"/>
        <v>Users: 8</v>
      </c>
      <c r="C14" s="219">
        <f>C13+1</f>
        <v>8</v>
      </c>
      <c r="E14" s="232">
        <v>1392</v>
      </c>
      <c r="F14" s="232">
        <v>11136</v>
      </c>
      <c r="G14" s="232">
        <v>1670</v>
      </c>
      <c r="H14" s="232">
        <v>13363</v>
      </c>
      <c r="I14" s="232">
        <v>435</v>
      </c>
      <c r="J14" s="232">
        <v>3476</v>
      </c>
      <c r="K14" s="232">
        <v>171</v>
      </c>
      <c r="L14" s="232">
        <v>1376</v>
      </c>
      <c r="M14" s="232">
        <v>273</v>
      </c>
      <c r="N14" s="232">
        <v>2187</v>
      </c>
      <c r="O14" s="232"/>
      <c r="P14" s="232">
        <v>2052</v>
      </c>
      <c r="Q14" s="232">
        <v>16420</v>
      </c>
      <c r="R14" s="232">
        <v>171</v>
      </c>
      <c r="S14" s="232">
        <v>7602</v>
      </c>
      <c r="T14" s="222" t="s">
        <v>124</v>
      </c>
      <c r="U14" s="232">
        <v>359</v>
      </c>
      <c r="V14" s="232">
        <v>2875</v>
      </c>
    </row>
    <row r="15" spans="1:25">
      <c r="B15" s="218" t="str">
        <f t="shared" si="0"/>
        <v>Users: 9</v>
      </c>
      <c r="C15" s="219">
        <f>C14+1</f>
        <v>9</v>
      </c>
      <c r="E15" s="232">
        <v>1392</v>
      </c>
      <c r="F15" s="232">
        <v>12528</v>
      </c>
      <c r="G15" s="232">
        <v>1670</v>
      </c>
      <c r="H15" s="232">
        <v>15032</v>
      </c>
      <c r="I15" s="232">
        <v>435</v>
      </c>
      <c r="J15" s="232">
        <v>3910</v>
      </c>
      <c r="K15" s="232">
        <v>171</v>
      </c>
      <c r="L15" s="232">
        <v>1548</v>
      </c>
      <c r="M15" s="232">
        <v>273</v>
      </c>
      <c r="N15" s="232">
        <v>2460</v>
      </c>
      <c r="O15" s="232"/>
      <c r="P15" s="232">
        <v>2052</v>
      </c>
      <c r="Q15" s="232">
        <v>18473</v>
      </c>
      <c r="R15" s="232">
        <v>171</v>
      </c>
      <c r="S15" s="232">
        <v>8553</v>
      </c>
      <c r="T15" s="222" t="s">
        <v>124</v>
      </c>
      <c r="U15" s="232">
        <v>359</v>
      </c>
      <c r="V15" s="232">
        <v>3236</v>
      </c>
    </row>
    <row r="16" spans="1:25">
      <c r="B16" s="218" t="str">
        <f t="shared" si="0"/>
        <v>Users: 10</v>
      </c>
      <c r="C16" s="219">
        <f t="shared" ref="C16:C79" si="1">C15+1</f>
        <v>10</v>
      </c>
      <c r="E16" s="232">
        <v>1392</v>
      </c>
      <c r="F16" s="232">
        <v>13919</v>
      </c>
      <c r="G16" s="232">
        <v>1670</v>
      </c>
      <c r="H16" s="232">
        <v>16703</v>
      </c>
      <c r="I16" s="232">
        <v>435</v>
      </c>
      <c r="J16" s="232">
        <v>4345</v>
      </c>
      <c r="K16" s="232">
        <v>171</v>
      </c>
      <c r="L16" s="232">
        <v>1720</v>
      </c>
      <c r="M16" s="232">
        <v>273</v>
      </c>
      <c r="N16" s="232">
        <v>2733</v>
      </c>
      <c r="O16" s="232"/>
      <c r="P16" s="232">
        <v>2052</v>
      </c>
      <c r="Q16" s="232">
        <v>20526</v>
      </c>
      <c r="R16" s="232">
        <v>171</v>
      </c>
      <c r="S16" s="232">
        <v>9503</v>
      </c>
      <c r="T16" s="222" t="s">
        <v>124</v>
      </c>
      <c r="U16" s="232">
        <v>359</v>
      </c>
      <c r="V16" s="232">
        <v>3595</v>
      </c>
    </row>
    <row r="17" spans="2:22">
      <c r="B17" s="218" t="str">
        <f t="shared" si="0"/>
        <v>Users: 11</v>
      </c>
      <c r="C17" s="219">
        <f t="shared" si="1"/>
        <v>11</v>
      </c>
      <c r="E17" s="232">
        <v>1392</v>
      </c>
      <c r="F17" s="232">
        <v>15311</v>
      </c>
      <c r="G17" s="232">
        <v>1670</v>
      </c>
      <c r="H17" s="232">
        <v>18374</v>
      </c>
      <c r="I17" s="232">
        <v>435</v>
      </c>
      <c r="J17" s="232">
        <v>4780</v>
      </c>
      <c r="K17" s="232">
        <v>171</v>
      </c>
      <c r="L17" s="232">
        <v>1892</v>
      </c>
      <c r="M17" s="232">
        <v>273</v>
      </c>
      <c r="N17" s="232">
        <v>3006</v>
      </c>
      <c r="O17" s="232"/>
      <c r="P17" s="232">
        <v>2052</v>
      </c>
      <c r="Q17" s="232">
        <v>22578</v>
      </c>
      <c r="R17" s="232">
        <v>171</v>
      </c>
      <c r="S17" s="232">
        <v>10453</v>
      </c>
      <c r="T17" s="222" t="s">
        <v>124</v>
      </c>
      <c r="U17" s="232">
        <v>359</v>
      </c>
      <c r="V17" s="232">
        <v>3954</v>
      </c>
    </row>
    <row r="18" spans="2:22">
      <c r="B18" s="218" t="str">
        <f t="shared" si="0"/>
        <v>Users: 12</v>
      </c>
      <c r="C18" s="219">
        <f t="shared" si="1"/>
        <v>12</v>
      </c>
      <c r="E18" s="232">
        <v>1392</v>
      </c>
      <c r="F18" s="232">
        <v>16703</v>
      </c>
      <c r="G18" s="232">
        <v>1670</v>
      </c>
      <c r="H18" s="232">
        <v>20044</v>
      </c>
      <c r="I18" s="232">
        <v>435</v>
      </c>
      <c r="J18" s="232">
        <v>5212</v>
      </c>
      <c r="K18" s="232">
        <v>171</v>
      </c>
      <c r="L18" s="232">
        <v>2064</v>
      </c>
      <c r="M18" s="232">
        <v>273</v>
      </c>
      <c r="N18" s="232">
        <v>3280</v>
      </c>
      <c r="O18" s="232"/>
      <c r="P18" s="232">
        <v>2052</v>
      </c>
      <c r="Q18" s="232">
        <v>24631</v>
      </c>
      <c r="R18" s="232">
        <v>171</v>
      </c>
      <c r="S18" s="232">
        <v>11404</v>
      </c>
      <c r="T18" s="222" t="s">
        <v>124</v>
      </c>
      <c r="U18" s="232">
        <v>359</v>
      </c>
      <c r="V18" s="232">
        <v>4314</v>
      </c>
    </row>
    <row r="19" spans="2:22">
      <c r="B19" s="218" t="str">
        <f t="shared" si="0"/>
        <v>Users: 13</v>
      </c>
      <c r="C19" s="219">
        <f t="shared" si="1"/>
        <v>13</v>
      </c>
      <c r="E19" s="232">
        <v>1392</v>
      </c>
      <c r="F19" s="232">
        <v>18096</v>
      </c>
      <c r="G19" s="232">
        <v>1670</v>
      </c>
      <c r="H19" s="232">
        <v>21714</v>
      </c>
      <c r="I19" s="232">
        <v>435</v>
      </c>
      <c r="J19" s="232">
        <v>5647</v>
      </c>
      <c r="K19" s="232">
        <v>171</v>
      </c>
      <c r="L19" s="232">
        <v>2235</v>
      </c>
      <c r="M19" s="232">
        <v>273</v>
      </c>
      <c r="N19" s="232">
        <v>3553</v>
      </c>
      <c r="O19" s="232"/>
      <c r="P19" s="232">
        <v>2052</v>
      </c>
      <c r="Q19" s="232">
        <v>26683</v>
      </c>
      <c r="R19" s="232">
        <v>171</v>
      </c>
      <c r="S19" s="232">
        <v>12353</v>
      </c>
      <c r="T19" s="222" t="s">
        <v>124</v>
      </c>
      <c r="U19" s="232">
        <v>359</v>
      </c>
      <c r="V19" s="232">
        <v>4673</v>
      </c>
    </row>
    <row r="20" spans="2:22">
      <c r="B20" s="218" t="str">
        <f t="shared" si="0"/>
        <v>Users: 14</v>
      </c>
      <c r="C20" s="219">
        <f t="shared" si="1"/>
        <v>14</v>
      </c>
      <c r="E20" s="232">
        <v>1392</v>
      </c>
      <c r="F20" s="232">
        <v>19487</v>
      </c>
      <c r="G20" s="232">
        <v>1670</v>
      </c>
      <c r="H20" s="232">
        <v>23385</v>
      </c>
      <c r="I20" s="232">
        <v>435</v>
      </c>
      <c r="J20" s="232">
        <v>6082</v>
      </c>
      <c r="K20" s="232">
        <v>171</v>
      </c>
      <c r="L20" s="232">
        <v>2408</v>
      </c>
      <c r="M20" s="232">
        <v>273</v>
      </c>
      <c r="N20" s="232">
        <v>3826</v>
      </c>
      <c r="O20" s="232"/>
      <c r="P20" s="232">
        <v>2052</v>
      </c>
      <c r="Q20" s="232">
        <v>28735</v>
      </c>
      <c r="R20" s="232">
        <v>171</v>
      </c>
      <c r="S20" s="232">
        <v>13303</v>
      </c>
      <c r="T20" s="222" t="s">
        <v>124</v>
      </c>
      <c r="U20" s="232">
        <v>359</v>
      </c>
      <c r="V20" s="232">
        <v>5033</v>
      </c>
    </row>
    <row r="21" spans="2:22">
      <c r="B21" s="218" t="str">
        <f t="shared" si="0"/>
        <v>Users: 15</v>
      </c>
      <c r="C21" s="219">
        <f t="shared" si="1"/>
        <v>15</v>
      </c>
      <c r="E21" s="232">
        <v>1392</v>
      </c>
      <c r="F21" s="232">
        <v>20879</v>
      </c>
      <c r="G21" s="232">
        <v>1670</v>
      </c>
      <c r="H21" s="232">
        <v>25054</v>
      </c>
      <c r="I21" s="232">
        <v>435</v>
      </c>
      <c r="J21" s="232">
        <v>6516</v>
      </c>
      <c r="K21" s="232">
        <v>171</v>
      </c>
      <c r="L21" s="232">
        <v>2579</v>
      </c>
      <c r="M21" s="232">
        <v>273</v>
      </c>
      <c r="N21" s="232">
        <v>4100</v>
      </c>
      <c r="O21" s="232"/>
      <c r="P21" s="232">
        <v>2052</v>
      </c>
      <c r="Q21" s="232">
        <v>30790</v>
      </c>
      <c r="R21" s="232">
        <v>171</v>
      </c>
      <c r="S21" s="232">
        <v>14253</v>
      </c>
      <c r="T21" s="222" t="s">
        <v>124</v>
      </c>
      <c r="U21" s="232">
        <v>359</v>
      </c>
      <c r="V21" s="232">
        <v>5392</v>
      </c>
    </row>
    <row r="22" spans="2:22">
      <c r="B22" s="218" t="str">
        <f t="shared" si="0"/>
        <v>Users: 16</v>
      </c>
      <c r="C22" s="219">
        <f t="shared" si="1"/>
        <v>16</v>
      </c>
      <c r="E22" s="232">
        <v>1392</v>
      </c>
      <c r="F22" s="232">
        <v>22270</v>
      </c>
      <c r="G22" s="232">
        <v>1670</v>
      </c>
      <c r="H22" s="232">
        <v>26725</v>
      </c>
      <c r="I22" s="232">
        <v>435</v>
      </c>
      <c r="J22" s="232">
        <v>6951</v>
      </c>
      <c r="K22" s="232">
        <v>171</v>
      </c>
      <c r="L22" s="232">
        <v>2752</v>
      </c>
      <c r="M22" s="232">
        <v>273</v>
      </c>
      <c r="N22" s="232">
        <v>4373</v>
      </c>
      <c r="O22" s="232"/>
      <c r="P22" s="232">
        <v>2052</v>
      </c>
      <c r="Q22" s="232">
        <v>32842</v>
      </c>
      <c r="R22" s="232">
        <v>171</v>
      </c>
      <c r="S22" s="232">
        <v>15204</v>
      </c>
      <c r="T22" s="222" t="s">
        <v>124</v>
      </c>
      <c r="U22" s="232">
        <v>359</v>
      </c>
      <c r="V22" s="232">
        <v>5753</v>
      </c>
    </row>
    <row r="23" spans="2:22">
      <c r="B23" s="218" t="str">
        <f t="shared" si="0"/>
        <v>Users: 17</v>
      </c>
      <c r="C23" s="219">
        <f t="shared" si="1"/>
        <v>17</v>
      </c>
      <c r="E23" s="232">
        <v>1392</v>
      </c>
      <c r="F23" s="232">
        <v>23663</v>
      </c>
      <c r="G23" s="232">
        <v>1670</v>
      </c>
      <c r="H23" s="232">
        <v>28395</v>
      </c>
      <c r="I23" s="232">
        <v>435</v>
      </c>
      <c r="J23" s="232">
        <v>7386</v>
      </c>
      <c r="K23" s="232">
        <v>171</v>
      </c>
      <c r="L23" s="232">
        <v>2923</v>
      </c>
      <c r="M23" s="232">
        <v>273</v>
      </c>
      <c r="N23" s="232">
        <v>4647</v>
      </c>
      <c r="O23" s="232"/>
      <c r="P23" s="232">
        <v>2052</v>
      </c>
      <c r="Q23" s="232">
        <v>34894</v>
      </c>
      <c r="R23" s="232">
        <v>171</v>
      </c>
      <c r="S23" s="232">
        <v>16155</v>
      </c>
      <c r="T23" s="222" t="s">
        <v>124</v>
      </c>
      <c r="U23" s="232">
        <v>359</v>
      </c>
      <c r="V23" s="232">
        <v>6112</v>
      </c>
    </row>
    <row r="24" spans="2:22">
      <c r="B24" s="218" t="str">
        <f t="shared" si="0"/>
        <v>Users: 18</v>
      </c>
      <c r="C24" s="219">
        <f t="shared" si="1"/>
        <v>18</v>
      </c>
      <c r="E24" s="232">
        <v>1392</v>
      </c>
      <c r="F24" s="232">
        <v>25054</v>
      </c>
      <c r="G24" s="232">
        <v>1670</v>
      </c>
      <c r="H24" s="232">
        <v>30066</v>
      </c>
      <c r="I24" s="232">
        <v>435</v>
      </c>
      <c r="J24" s="232">
        <v>7819</v>
      </c>
      <c r="K24" s="232">
        <v>171</v>
      </c>
      <c r="L24" s="232">
        <v>3095</v>
      </c>
      <c r="M24" s="232">
        <v>273</v>
      </c>
      <c r="N24" s="232">
        <v>4921</v>
      </c>
      <c r="O24" s="232"/>
      <c r="P24" s="232">
        <v>2052</v>
      </c>
      <c r="Q24" s="232">
        <v>36947</v>
      </c>
      <c r="R24" s="232">
        <v>171</v>
      </c>
      <c r="S24" s="232">
        <v>17106</v>
      </c>
      <c r="T24" s="222" t="s">
        <v>124</v>
      </c>
      <c r="U24" s="232">
        <v>359</v>
      </c>
      <c r="V24" s="232">
        <v>6471</v>
      </c>
    </row>
    <row r="25" spans="2:22">
      <c r="B25" s="218" t="str">
        <f t="shared" si="0"/>
        <v>Users: 19</v>
      </c>
      <c r="C25" s="219">
        <f t="shared" si="1"/>
        <v>19</v>
      </c>
      <c r="E25" s="232">
        <v>1392</v>
      </c>
      <c r="F25" s="232">
        <v>26447</v>
      </c>
      <c r="G25" s="232">
        <v>1670</v>
      </c>
      <c r="H25" s="232">
        <v>31736</v>
      </c>
      <c r="I25" s="232">
        <v>435</v>
      </c>
      <c r="J25" s="232">
        <v>8254</v>
      </c>
      <c r="K25" s="232">
        <v>171</v>
      </c>
      <c r="L25" s="232">
        <v>3267</v>
      </c>
      <c r="M25" s="232">
        <v>273</v>
      </c>
      <c r="N25" s="232">
        <v>5193</v>
      </c>
      <c r="O25" s="232"/>
      <c r="P25" s="232">
        <v>2052</v>
      </c>
      <c r="Q25" s="232">
        <v>39000</v>
      </c>
      <c r="R25" s="232">
        <v>171</v>
      </c>
      <c r="S25" s="232">
        <v>18056</v>
      </c>
      <c r="T25" s="222" t="s">
        <v>124</v>
      </c>
      <c r="U25" s="232">
        <v>359</v>
      </c>
      <c r="V25" s="232">
        <v>6832</v>
      </c>
    </row>
    <row r="26" spans="2:22">
      <c r="B26" s="218" t="str">
        <f t="shared" si="0"/>
        <v>Users: 20</v>
      </c>
      <c r="C26" s="219">
        <f t="shared" si="1"/>
        <v>20</v>
      </c>
      <c r="E26" s="232">
        <v>1392</v>
      </c>
      <c r="F26" s="232">
        <v>27838</v>
      </c>
      <c r="G26" s="232">
        <v>1670</v>
      </c>
      <c r="H26" s="232">
        <v>33407</v>
      </c>
      <c r="I26" s="232">
        <v>435</v>
      </c>
      <c r="J26" s="232">
        <v>8688</v>
      </c>
      <c r="K26" s="232">
        <v>171</v>
      </c>
      <c r="L26" s="232">
        <v>3439</v>
      </c>
      <c r="M26" s="232">
        <v>273</v>
      </c>
      <c r="N26" s="232">
        <v>5466</v>
      </c>
      <c r="O26" s="232"/>
      <c r="P26" s="232">
        <v>2052</v>
      </c>
      <c r="Q26" s="232">
        <v>41052</v>
      </c>
      <c r="R26" s="232">
        <v>171</v>
      </c>
      <c r="S26" s="232">
        <v>19006</v>
      </c>
      <c r="T26" s="222" t="s">
        <v>124</v>
      </c>
      <c r="U26" s="232">
        <v>359</v>
      </c>
      <c r="V26" s="232">
        <v>7191</v>
      </c>
    </row>
    <row r="27" spans="2:22">
      <c r="B27" s="218" t="str">
        <f t="shared" si="0"/>
        <v>Users: 21</v>
      </c>
      <c r="C27" s="219">
        <f t="shared" si="1"/>
        <v>21</v>
      </c>
      <c r="E27" s="232">
        <v>1392</v>
      </c>
      <c r="F27" s="232">
        <v>29230</v>
      </c>
      <c r="G27" s="232">
        <v>1670</v>
      </c>
      <c r="H27" s="232">
        <v>35076</v>
      </c>
      <c r="I27" s="232">
        <v>435</v>
      </c>
      <c r="J27" s="232">
        <v>9122</v>
      </c>
      <c r="K27" s="232">
        <v>171</v>
      </c>
      <c r="L27" s="232">
        <v>3611</v>
      </c>
      <c r="M27" s="232">
        <v>273</v>
      </c>
      <c r="N27" s="232">
        <v>5740</v>
      </c>
      <c r="O27" s="232"/>
      <c r="P27" s="232">
        <v>2052</v>
      </c>
      <c r="Q27" s="232">
        <v>43104</v>
      </c>
      <c r="R27" s="232">
        <v>171</v>
      </c>
      <c r="S27" s="232">
        <v>19955</v>
      </c>
      <c r="T27" s="222" t="s">
        <v>124</v>
      </c>
      <c r="U27" s="232">
        <v>359</v>
      </c>
      <c r="V27" s="232">
        <v>7550</v>
      </c>
    </row>
    <row r="28" spans="2:22">
      <c r="B28" s="218" t="str">
        <f t="shared" si="0"/>
        <v>Users: 22</v>
      </c>
      <c r="C28" s="219">
        <f t="shared" si="1"/>
        <v>22</v>
      </c>
      <c r="E28" s="232">
        <v>1392</v>
      </c>
      <c r="F28" s="232">
        <v>30623</v>
      </c>
      <c r="G28" s="232">
        <v>1670</v>
      </c>
      <c r="H28" s="232">
        <v>36747</v>
      </c>
      <c r="I28" s="232">
        <v>435</v>
      </c>
      <c r="J28" s="232">
        <v>9557</v>
      </c>
      <c r="K28" s="232">
        <v>171</v>
      </c>
      <c r="L28" s="232">
        <v>3783</v>
      </c>
      <c r="M28" s="232">
        <v>273</v>
      </c>
      <c r="N28" s="232">
        <v>6013</v>
      </c>
      <c r="O28" s="232"/>
      <c r="P28" s="232">
        <v>2052</v>
      </c>
      <c r="Q28" s="232">
        <v>45158</v>
      </c>
      <c r="R28" s="232">
        <v>171</v>
      </c>
      <c r="S28" s="232">
        <v>20906</v>
      </c>
      <c r="T28" s="222" t="s">
        <v>124</v>
      </c>
      <c r="U28" s="232">
        <v>359</v>
      </c>
      <c r="V28" s="232">
        <v>7910</v>
      </c>
    </row>
    <row r="29" spans="2:22">
      <c r="B29" s="218" t="str">
        <f t="shared" si="0"/>
        <v>Users: 23</v>
      </c>
      <c r="C29" s="219">
        <f t="shared" si="1"/>
        <v>23</v>
      </c>
      <c r="E29" s="232">
        <v>1392</v>
      </c>
      <c r="F29" s="232">
        <v>32014</v>
      </c>
      <c r="G29" s="232">
        <v>1670</v>
      </c>
      <c r="H29" s="232">
        <v>38417</v>
      </c>
      <c r="I29" s="232">
        <v>435</v>
      </c>
      <c r="J29" s="232">
        <v>9992</v>
      </c>
      <c r="K29" s="232">
        <v>171</v>
      </c>
      <c r="L29" s="232">
        <v>3954</v>
      </c>
      <c r="M29" s="232">
        <v>273</v>
      </c>
      <c r="N29" s="232">
        <v>6286</v>
      </c>
      <c r="O29" s="232"/>
      <c r="P29" s="232">
        <v>2052</v>
      </c>
      <c r="Q29" s="232">
        <v>47210</v>
      </c>
      <c r="R29" s="232">
        <v>171</v>
      </c>
      <c r="S29" s="232">
        <v>21856</v>
      </c>
      <c r="T29" s="222" t="s">
        <v>124</v>
      </c>
      <c r="U29" s="232">
        <v>359</v>
      </c>
      <c r="V29" s="232">
        <v>8269</v>
      </c>
    </row>
    <row r="30" spans="2:22">
      <c r="B30" s="218" t="str">
        <f t="shared" si="0"/>
        <v>Users: 24</v>
      </c>
      <c r="C30" s="219">
        <f t="shared" si="1"/>
        <v>24</v>
      </c>
      <c r="E30" s="232">
        <v>1392</v>
      </c>
      <c r="F30" s="232">
        <v>33407</v>
      </c>
      <c r="G30" s="232">
        <v>1670</v>
      </c>
      <c r="H30" s="232">
        <v>40087</v>
      </c>
      <c r="I30" s="232">
        <v>435</v>
      </c>
      <c r="J30" s="232">
        <v>10427</v>
      </c>
      <c r="K30" s="232">
        <v>171</v>
      </c>
      <c r="L30" s="232">
        <v>4128</v>
      </c>
      <c r="M30" s="232">
        <v>273</v>
      </c>
      <c r="N30" s="232">
        <v>6559</v>
      </c>
      <c r="O30" s="232"/>
      <c r="P30" s="232">
        <v>2052</v>
      </c>
      <c r="Q30" s="232">
        <v>49262</v>
      </c>
      <c r="R30" s="232">
        <v>171</v>
      </c>
      <c r="S30" s="232">
        <v>22806</v>
      </c>
      <c r="T30" s="222" t="s">
        <v>124</v>
      </c>
      <c r="U30" s="232">
        <v>359</v>
      </c>
      <c r="V30" s="232">
        <v>8629</v>
      </c>
    </row>
    <row r="31" spans="2:22">
      <c r="B31" s="218" t="str">
        <f t="shared" si="0"/>
        <v>Users: 25</v>
      </c>
      <c r="C31" s="219">
        <f t="shared" si="1"/>
        <v>25</v>
      </c>
      <c r="E31" s="232">
        <v>1392</v>
      </c>
      <c r="F31" s="232">
        <v>34798</v>
      </c>
      <c r="G31" s="232">
        <v>1670</v>
      </c>
      <c r="H31" s="232">
        <v>41758</v>
      </c>
      <c r="I31" s="232">
        <v>435</v>
      </c>
      <c r="J31" s="232">
        <v>10860</v>
      </c>
      <c r="K31" s="232">
        <v>171</v>
      </c>
      <c r="L31" s="232">
        <v>4299</v>
      </c>
      <c r="M31" s="232">
        <v>273</v>
      </c>
      <c r="N31" s="232">
        <v>6833</v>
      </c>
      <c r="O31" s="232"/>
      <c r="P31" s="232">
        <v>2052</v>
      </c>
      <c r="Q31" s="232">
        <v>51316</v>
      </c>
      <c r="R31" s="232">
        <v>171</v>
      </c>
      <c r="S31" s="232">
        <v>23757</v>
      </c>
      <c r="T31" s="222" t="s">
        <v>124</v>
      </c>
      <c r="U31" s="232">
        <v>359</v>
      </c>
      <c r="V31" s="232">
        <v>8988</v>
      </c>
    </row>
    <row r="32" spans="2:22">
      <c r="B32" s="218" t="str">
        <f t="shared" si="0"/>
        <v>Users: 26</v>
      </c>
      <c r="C32" s="219">
        <f t="shared" si="1"/>
        <v>26</v>
      </c>
      <c r="E32" s="232">
        <v>1392</v>
      </c>
      <c r="F32" s="232">
        <v>36191</v>
      </c>
      <c r="G32" s="232">
        <v>1670</v>
      </c>
      <c r="H32" s="232">
        <v>43429</v>
      </c>
      <c r="I32" s="232">
        <v>435</v>
      </c>
      <c r="J32" s="232">
        <v>11295</v>
      </c>
      <c r="K32" s="232">
        <v>171</v>
      </c>
      <c r="L32" s="232">
        <v>4472</v>
      </c>
      <c r="M32" s="232">
        <v>273</v>
      </c>
      <c r="N32" s="232">
        <v>7106</v>
      </c>
      <c r="O32" s="232"/>
      <c r="P32" s="232">
        <v>2052</v>
      </c>
      <c r="Q32" s="232">
        <v>53368</v>
      </c>
      <c r="R32" s="232">
        <v>171</v>
      </c>
      <c r="S32" s="232">
        <v>24707</v>
      </c>
      <c r="T32" s="222" t="s">
        <v>124</v>
      </c>
      <c r="U32" s="232">
        <v>359</v>
      </c>
      <c r="V32" s="232">
        <v>9348</v>
      </c>
    </row>
    <row r="33" spans="2:22">
      <c r="B33" s="218" t="str">
        <f t="shared" si="0"/>
        <v>Users: 27</v>
      </c>
      <c r="C33" s="219">
        <f t="shared" si="1"/>
        <v>27</v>
      </c>
      <c r="E33" s="232">
        <v>1392</v>
      </c>
      <c r="F33" s="232">
        <v>37582</v>
      </c>
      <c r="G33" s="232">
        <v>1670</v>
      </c>
      <c r="H33" s="232">
        <v>45098</v>
      </c>
      <c r="I33" s="232">
        <v>435</v>
      </c>
      <c r="J33" s="232">
        <v>11730</v>
      </c>
      <c r="K33" s="232">
        <v>171</v>
      </c>
      <c r="L33" s="232">
        <v>4643</v>
      </c>
      <c r="M33" s="232">
        <v>273</v>
      </c>
      <c r="N33" s="232">
        <v>7379</v>
      </c>
      <c r="O33" s="232"/>
      <c r="P33" s="232">
        <v>2052</v>
      </c>
      <c r="Q33" s="232">
        <v>55420</v>
      </c>
      <c r="R33" s="232">
        <v>171</v>
      </c>
      <c r="S33" s="232">
        <v>25657</v>
      </c>
      <c r="T33" s="222" t="s">
        <v>124</v>
      </c>
      <c r="U33" s="232">
        <v>359</v>
      </c>
      <c r="V33" s="232">
        <v>9707</v>
      </c>
    </row>
    <row r="34" spans="2:22">
      <c r="B34" s="218" t="str">
        <f t="shared" si="0"/>
        <v>Users: 28</v>
      </c>
      <c r="C34" s="219">
        <f t="shared" si="1"/>
        <v>28</v>
      </c>
      <c r="E34" s="232">
        <v>1392</v>
      </c>
      <c r="F34" s="232">
        <v>38974</v>
      </c>
      <c r="G34" s="232">
        <v>1670</v>
      </c>
      <c r="H34" s="232">
        <v>46768</v>
      </c>
      <c r="I34" s="232">
        <v>435</v>
      </c>
      <c r="J34" s="232">
        <v>12163</v>
      </c>
      <c r="K34" s="232">
        <v>171</v>
      </c>
      <c r="L34" s="232">
        <v>4815</v>
      </c>
      <c r="M34" s="232">
        <v>273</v>
      </c>
      <c r="N34" s="232">
        <v>7654</v>
      </c>
      <c r="O34" s="232"/>
      <c r="P34" s="232">
        <v>2052</v>
      </c>
      <c r="Q34" s="232">
        <v>57472</v>
      </c>
      <c r="R34" s="232">
        <v>171</v>
      </c>
      <c r="S34" s="232">
        <v>26609</v>
      </c>
      <c r="T34" s="222" t="s">
        <v>124</v>
      </c>
      <c r="U34" s="232">
        <v>359</v>
      </c>
      <c r="V34" s="232">
        <v>10066</v>
      </c>
    </row>
    <row r="35" spans="2:22">
      <c r="B35" s="218" t="str">
        <f t="shared" si="0"/>
        <v>Users: 29</v>
      </c>
      <c r="C35" s="219">
        <f t="shared" si="1"/>
        <v>29</v>
      </c>
      <c r="E35" s="232">
        <v>1392</v>
      </c>
      <c r="F35" s="232">
        <v>40365</v>
      </c>
      <c r="G35" s="232">
        <v>1670</v>
      </c>
      <c r="H35" s="232">
        <v>48439</v>
      </c>
      <c r="I35" s="232">
        <v>435</v>
      </c>
      <c r="J35" s="232">
        <v>12598</v>
      </c>
      <c r="K35" s="232">
        <v>171</v>
      </c>
      <c r="L35" s="232">
        <v>4987</v>
      </c>
      <c r="M35" s="232">
        <v>273</v>
      </c>
      <c r="N35" s="232">
        <v>7927</v>
      </c>
      <c r="O35" s="232"/>
      <c r="P35" s="232">
        <v>2052</v>
      </c>
      <c r="Q35" s="232">
        <v>59525</v>
      </c>
      <c r="R35" s="232">
        <v>171</v>
      </c>
      <c r="S35" s="232">
        <v>27559</v>
      </c>
      <c r="T35" s="222" t="s">
        <v>124</v>
      </c>
      <c r="U35" s="232">
        <v>359</v>
      </c>
      <c r="V35" s="232">
        <v>10427</v>
      </c>
    </row>
    <row r="36" spans="2:22">
      <c r="B36" s="218" t="str">
        <f t="shared" si="0"/>
        <v>Users: 30</v>
      </c>
      <c r="C36" s="219">
        <f t="shared" si="1"/>
        <v>30</v>
      </c>
      <c r="E36" s="232">
        <v>1392</v>
      </c>
      <c r="F36" s="232">
        <v>41758</v>
      </c>
      <c r="G36" s="232">
        <v>1670</v>
      </c>
      <c r="H36" s="232">
        <v>50110</v>
      </c>
      <c r="I36" s="232">
        <v>435</v>
      </c>
      <c r="J36" s="232">
        <v>13033</v>
      </c>
      <c r="K36" s="232">
        <v>171</v>
      </c>
      <c r="L36" s="232">
        <v>5158</v>
      </c>
      <c r="M36" s="232">
        <v>273</v>
      </c>
      <c r="N36" s="232">
        <v>8199</v>
      </c>
      <c r="O36" s="232"/>
      <c r="P36" s="232">
        <v>2052</v>
      </c>
      <c r="Q36" s="232">
        <v>61578</v>
      </c>
      <c r="R36" s="232">
        <v>171</v>
      </c>
      <c r="S36" s="232">
        <v>28508</v>
      </c>
      <c r="T36" s="222" t="s">
        <v>124</v>
      </c>
      <c r="U36" s="232">
        <v>359</v>
      </c>
      <c r="V36" s="232">
        <v>10786</v>
      </c>
    </row>
    <row r="37" spans="2:22">
      <c r="B37" s="218" t="str">
        <f t="shared" si="0"/>
        <v>Users: 31</v>
      </c>
      <c r="C37" s="219">
        <f t="shared" si="1"/>
        <v>31</v>
      </c>
      <c r="E37" s="232">
        <v>1392</v>
      </c>
      <c r="F37" s="232">
        <v>43150</v>
      </c>
      <c r="G37" s="232">
        <v>1670</v>
      </c>
      <c r="H37" s="232">
        <v>51780</v>
      </c>
      <c r="I37" s="232">
        <v>435</v>
      </c>
      <c r="J37" s="232">
        <v>13466</v>
      </c>
      <c r="K37" s="232">
        <v>171</v>
      </c>
      <c r="L37" s="232">
        <v>5331</v>
      </c>
      <c r="M37" s="232">
        <v>273</v>
      </c>
      <c r="N37" s="232">
        <v>8473</v>
      </c>
      <c r="O37" s="232"/>
      <c r="P37" s="232">
        <v>2052</v>
      </c>
      <c r="Q37" s="232">
        <v>63630</v>
      </c>
      <c r="R37" s="232">
        <v>171</v>
      </c>
      <c r="S37" s="232">
        <v>29458</v>
      </c>
      <c r="T37" s="222" t="s">
        <v>124</v>
      </c>
      <c r="U37" s="232">
        <v>359</v>
      </c>
      <c r="V37" s="232">
        <v>11145</v>
      </c>
    </row>
    <row r="38" spans="2:22">
      <c r="B38" s="218" t="str">
        <f t="shared" si="0"/>
        <v>Users: 32</v>
      </c>
      <c r="C38" s="219">
        <f t="shared" si="1"/>
        <v>32</v>
      </c>
      <c r="E38" s="232">
        <v>1392</v>
      </c>
      <c r="F38" s="232">
        <v>44542</v>
      </c>
      <c r="G38" s="232">
        <v>1670</v>
      </c>
      <c r="H38" s="232">
        <v>53449</v>
      </c>
      <c r="I38" s="232">
        <v>435</v>
      </c>
      <c r="J38" s="232">
        <v>13901</v>
      </c>
      <c r="K38" s="232">
        <v>171</v>
      </c>
      <c r="L38" s="232">
        <v>5502</v>
      </c>
      <c r="M38" s="232">
        <v>273</v>
      </c>
      <c r="N38" s="232">
        <v>8746</v>
      </c>
      <c r="O38" s="232"/>
      <c r="P38" s="232">
        <v>2052</v>
      </c>
      <c r="Q38" s="232">
        <v>65683</v>
      </c>
      <c r="R38" s="232">
        <v>171</v>
      </c>
      <c r="S38" s="232">
        <v>30409</v>
      </c>
      <c r="T38" s="222" t="s">
        <v>124</v>
      </c>
      <c r="U38" s="232">
        <v>359</v>
      </c>
      <c r="V38" s="232">
        <v>11505</v>
      </c>
    </row>
    <row r="39" spans="2:22">
      <c r="B39" s="218" t="str">
        <f t="shared" si="0"/>
        <v>Users: 33</v>
      </c>
      <c r="C39" s="219">
        <f t="shared" si="1"/>
        <v>33</v>
      </c>
      <c r="E39" s="232">
        <v>1392</v>
      </c>
      <c r="F39" s="232">
        <v>45933</v>
      </c>
      <c r="G39" s="232">
        <v>1670</v>
      </c>
      <c r="H39" s="232">
        <v>55119</v>
      </c>
      <c r="I39" s="232">
        <v>435</v>
      </c>
      <c r="J39" s="232">
        <v>14336</v>
      </c>
      <c r="K39" s="232">
        <v>171</v>
      </c>
      <c r="L39" s="232">
        <v>5674</v>
      </c>
      <c r="M39" s="232">
        <v>273</v>
      </c>
      <c r="N39" s="232">
        <v>9019</v>
      </c>
      <c r="O39" s="232"/>
      <c r="P39" s="232">
        <v>2052</v>
      </c>
      <c r="Q39" s="232">
        <v>67735</v>
      </c>
      <c r="R39" s="232">
        <v>171</v>
      </c>
      <c r="S39" s="232">
        <v>31359</v>
      </c>
      <c r="T39" s="222" t="s">
        <v>124</v>
      </c>
      <c r="U39" s="232">
        <v>359</v>
      </c>
      <c r="V39" s="232">
        <v>11864</v>
      </c>
    </row>
    <row r="40" spans="2:22">
      <c r="B40" s="218" t="str">
        <f t="shared" si="0"/>
        <v>Users: 34</v>
      </c>
      <c r="C40" s="219">
        <f t="shared" si="1"/>
        <v>34</v>
      </c>
      <c r="E40" s="232">
        <v>1392</v>
      </c>
      <c r="F40" s="232">
        <v>47325</v>
      </c>
      <c r="G40" s="232">
        <v>1670</v>
      </c>
      <c r="H40" s="232">
        <v>56791</v>
      </c>
      <c r="I40" s="232">
        <v>435</v>
      </c>
      <c r="J40" s="232">
        <v>14770</v>
      </c>
      <c r="K40" s="232">
        <v>171</v>
      </c>
      <c r="L40" s="232">
        <v>5846</v>
      </c>
      <c r="M40" s="232">
        <v>273</v>
      </c>
      <c r="N40" s="232">
        <v>9293</v>
      </c>
      <c r="O40" s="232"/>
      <c r="P40" s="232">
        <v>2052</v>
      </c>
      <c r="Q40" s="232">
        <v>69788</v>
      </c>
      <c r="R40" s="232">
        <v>171</v>
      </c>
      <c r="S40" s="232">
        <v>32309</v>
      </c>
      <c r="T40" s="222" t="s">
        <v>124</v>
      </c>
      <c r="U40" s="232">
        <v>359</v>
      </c>
      <c r="V40" s="232">
        <v>12223</v>
      </c>
    </row>
    <row r="41" spans="2:22">
      <c r="B41" s="218" t="str">
        <f t="shared" si="0"/>
        <v>Users: 35</v>
      </c>
      <c r="C41" s="219">
        <f t="shared" si="1"/>
        <v>35</v>
      </c>
      <c r="E41" s="232">
        <v>1392</v>
      </c>
      <c r="F41" s="232">
        <v>48716</v>
      </c>
      <c r="G41" s="232">
        <v>1670</v>
      </c>
      <c r="H41" s="232">
        <v>58461</v>
      </c>
      <c r="I41" s="232">
        <v>435</v>
      </c>
      <c r="J41" s="232">
        <v>15204</v>
      </c>
      <c r="K41" s="232">
        <v>171</v>
      </c>
      <c r="L41" s="232">
        <v>6018</v>
      </c>
      <c r="M41" s="232">
        <v>273</v>
      </c>
      <c r="N41" s="232">
        <v>9566</v>
      </c>
      <c r="O41" s="232"/>
      <c r="P41" s="232">
        <v>2052</v>
      </c>
      <c r="Q41" s="232">
        <v>71841</v>
      </c>
      <c r="R41" s="232">
        <v>171</v>
      </c>
      <c r="S41" s="232">
        <v>33260</v>
      </c>
      <c r="T41" s="222" t="s">
        <v>124</v>
      </c>
      <c r="U41" s="232">
        <v>359</v>
      </c>
      <c r="V41" s="232">
        <v>12583</v>
      </c>
    </row>
    <row r="42" spans="2:22">
      <c r="B42" s="218" t="str">
        <f t="shared" si="0"/>
        <v>Users: 36</v>
      </c>
      <c r="C42" s="219">
        <f t="shared" si="1"/>
        <v>36</v>
      </c>
      <c r="E42" s="232">
        <v>1392</v>
      </c>
      <c r="F42" s="232">
        <v>50110</v>
      </c>
      <c r="G42" s="232">
        <v>1670</v>
      </c>
      <c r="H42" s="232">
        <v>60131</v>
      </c>
      <c r="I42" s="232">
        <v>435</v>
      </c>
      <c r="J42" s="232">
        <v>15639</v>
      </c>
      <c r="K42" s="232">
        <v>171</v>
      </c>
      <c r="L42" s="232">
        <v>6190</v>
      </c>
      <c r="M42" s="232">
        <v>273</v>
      </c>
      <c r="N42" s="232">
        <v>9839</v>
      </c>
      <c r="O42" s="232"/>
      <c r="P42" s="232">
        <v>2052</v>
      </c>
      <c r="Q42" s="232">
        <v>73893</v>
      </c>
      <c r="R42" s="232">
        <v>171</v>
      </c>
      <c r="S42" s="232">
        <v>34210</v>
      </c>
      <c r="T42" s="222" t="s">
        <v>124</v>
      </c>
      <c r="U42" s="232">
        <v>359</v>
      </c>
      <c r="V42" s="232">
        <v>12943</v>
      </c>
    </row>
    <row r="43" spans="2:22">
      <c r="B43" s="218" t="str">
        <f t="shared" si="0"/>
        <v>Users: 37</v>
      </c>
      <c r="C43" s="219">
        <f t="shared" si="1"/>
        <v>37</v>
      </c>
      <c r="E43" s="232">
        <v>1392</v>
      </c>
      <c r="F43" s="232">
        <v>51501</v>
      </c>
      <c r="G43" s="232">
        <v>1670</v>
      </c>
      <c r="H43" s="232">
        <v>61800</v>
      </c>
      <c r="I43" s="232">
        <v>435</v>
      </c>
      <c r="J43" s="232">
        <v>16072</v>
      </c>
      <c r="K43" s="232">
        <v>171</v>
      </c>
      <c r="L43" s="232">
        <v>6362</v>
      </c>
      <c r="M43" s="232">
        <v>273</v>
      </c>
      <c r="N43" s="232">
        <v>10112</v>
      </c>
      <c r="O43" s="232"/>
      <c r="P43" s="232">
        <v>2052</v>
      </c>
      <c r="Q43" s="232">
        <v>75945</v>
      </c>
      <c r="R43" s="232">
        <v>171</v>
      </c>
      <c r="S43" s="232">
        <v>35160</v>
      </c>
      <c r="T43" s="222" t="s">
        <v>124</v>
      </c>
      <c r="U43" s="232">
        <v>359</v>
      </c>
      <c r="V43" s="232">
        <v>13302</v>
      </c>
    </row>
    <row r="44" spans="2:22">
      <c r="B44" s="218" t="str">
        <f t="shared" si="0"/>
        <v>Users: 38</v>
      </c>
      <c r="C44" s="219">
        <f t="shared" si="1"/>
        <v>38</v>
      </c>
      <c r="E44" s="232">
        <v>1392</v>
      </c>
      <c r="F44" s="232">
        <v>52893</v>
      </c>
      <c r="G44" s="232">
        <v>1670</v>
      </c>
      <c r="H44" s="232">
        <v>63472</v>
      </c>
      <c r="I44" s="232">
        <v>435</v>
      </c>
      <c r="J44" s="232">
        <v>16507</v>
      </c>
      <c r="K44" s="232">
        <v>171</v>
      </c>
      <c r="L44" s="232">
        <v>6533</v>
      </c>
      <c r="M44" s="232">
        <v>273</v>
      </c>
      <c r="N44" s="232">
        <v>10386</v>
      </c>
      <c r="O44" s="232"/>
      <c r="P44" s="232">
        <v>2052</v>
      </c>
      <c r="Q44" s="232">
        <v>77998</v>
      </c>
      <c r="R44" s="232">
        <v>171</v>
      </c>
      <c r="S44" s="232">
        <v>36109</v>
      </c>
      <c r="T44" s="222" t="s">
        <v>124</v>
      </c>
      <c r="U44" s="232">
        <v>359</v>
      </c>
      <c r="V44" s="232">
        <v>13661</v>
      </c>
    </row>
    <row r="45" spans="2:22">
      <c r="B45" s="218" t="str">
        <f t="shared" si="0"/>
        <v>Users: 39</v>
      </c>
      <c r="C45" s="219">
        <f t="shared" si="1"/>
        <v>39</v>
      </c>
      <c r="E45" s="232">
        <v>1392</v>
      </c>
      <c r="F45" s="232">
        <v>54284</v>
      </c>
      <c r="G45" s="232">
        <v>1670</v>
      </c>
      <c r="H45" s="232">
        <v>65142</v>
      </c>
      <c r="I45" s="232">
        <v>435</v>
      </c>
      <c r="J45" s="232">
        <v>16942</v>
      </c>
      <c r="K45" s="232">
        <v>171</v>
      </c>
      <c r="L45" s="232">
        <v>6706</v>
      </c>
      <c r="M45" s="232">
        <v>273</v>
      </c>
      <c r="N45" s="232">
        <v>10660</v>
      </c>
      <c r="O45" s="232"/>
      <c r="P45" s="232">
        <v>2052</v>
      </c>
      <c r="Q45" s="232">
        <v>80051</v>
      </c>
      <c r="R45" s="232">
        <v>171</v>
      </c>
      <c r="S45" s="232">
        <v>37060</v>
      </c>
      <c r="T45" s="222" t="s">
        <v>124</v>
      </c>
      <c r="U45" s="232">
        <v>359</v>
      </c>
      <c r="V45" s="232">
        <v>14021</v>
      </c>
    </row>
    <row r="46" spans="2:22">
      <c r="B46" s="218" t="str">
        <f t="shared" si="0"/>
        <v>Users: 40</v>
      </c>
      <c r="C46" s="219">
        <f t="shared" si="1"/>
        <v>40</v>
      </c>
      <c r="E46" s="232">
        <v>1392</v>
      </c>
      <c r="F46" s="232">
        <v>55678</v>
      </c>
      <c r="G46" s="232">
        <v>1670</v>
      </c>
      <c r="H46" s="232">
        <v>66812</v>
      </c>
      <c r="I46" s="232">
        <v>435</v>
      </c>
      <c r="J46" s="232">
        <v>17377</v>
      </c>
      <c r="K46" s="232">
        <v>171</v>
      </c>
      <c r="L46" s="232">
        <v>6878</v>
      </c>
      <c r="M46" s="232">
        <v>273</v>
      </c>
      <c r="N46" s="232">
        <v>10933</v>
      </c>
      <c r="O46" s="232"/>
      <c r="P46" s="232">
        <v>2052</v>
      </c>
      <c r="Q46" s="232">
        <v>82103</v>
      </c>
      <c r="R46" s="232">
        <v>171</v>
      </c>
      <c r="S46" s="232">
        <v>38011</v>
      </c>
      <c r="T46" s="222" t="s">
        <v>124</v>
      </c>
      <c r="U46" s="232">
        <v>359</v>
      </c>
      <c r="V46" s="232">
        <v>14381</v>
      </c>
    </row>
    <row r="47" spans="2:22">
      <c r="B47" s="218" t="str">
        <f t="shared" si="0"/>
        <v>Users: 41</v>
      </c>
      <c r="C47" s="219">
        <f t="shared" si="1"/>
        <v>41</v>
      </c>
      <c r="E47" s="232">
        <v>1392</v>
      </c>
      <c r="F47" s="232">
        <v>57069</v>
      </c>
      <c r="G47" s="232">
        <v>1670</v>
      </c>
      <c r="H47" s="232">
        <v>68482</v>
      </c>
      <c r="I47" s="232">
        <v>435</v>
      </c>
      <c r="J47" s="232">
        <v>17811</v>
      </c>
      <c r="K47" s="232">
        <v>171</v>
      </c>
      <c r="L47" s="232">
        <v>7051</v>
      </c>
      <c r="M47" s="232">
        <v>273</v>
      </c>
      <c r="N47" s="232">
        <v>11207</v>
      </c>
      <c r="O47" s="232"/>
      <c r="P47" s="232">
        <v>2052</v>
      </c>
      <c r="Q47" s="232">
        <v>84155</v>
      </c>
      <c r="R47" s="232">
        <v>171</v>
      </c>
      <c r="S47" s="232">
        <v>38961</v>
      </c>
      <c r="T47" s="222" t="s">
        <v>124</v>
      </c>
      <c r="U47" s="232">
        <v>359</v>
      </c>
      <c r="V47" s="232">
        <v>14740</v>
      </c>
    </row>
    <row r="48" spans="2:22">
      <c r="B48" s="218" t="str">
        <f t="shared" si="0"/>
        <v>Users: 42</v>
      </c>
      <c r="C48" s="219">
        <f t="shared" si="1"/>
        <v>42</v>
      </c>
      <c r="E48" s="232">
        <v>1392</v>
      </c>
      <c r="F48" s="232">
        <v>58461</v>
      </c>
      <c r="G48" s="232">
        <v>1670</v>
      </c>
      <c r="H48" s="232">
        <v>70154</v>
      </c>
      <c r="I48" s="232">
        <v>435</v>
      </c>
      <c r="J48" s="232">
        <v>18246</v>
      </c>
      <c r="K48" s="232">
        <v>171</v>
      </c>
      <c r="L48" s="232">
        <v>7222</v>
      </c>
      <c r="M48" s="232">
        <v>273</v>
      </c>
      <c r="N48" s="232">
        <v>11479</v>
      </c>
      <c r="O48" s="232"/>
      <c r="P48" s="232">
        <v>2052</v>
      </c>
      <c r="Q48" s="232">
        <v>86209</v>
      </c>
      <c r="R48" s="232">
        <v>171</v>
      </c>
      <c r="S48" s="232">
        <v>39912</v>
      </c>
      <c r="T48" s="222" t="s">
        <v>124</v>
      </c>
      <c r="U48" s="232">
        <v>359</v>
      </c>
      <c r="V48" s="232">
        <v>15100</v>
      </c>
    </row>
    <row r="49" spans="2:22">
      <c r="B49" s="218" t="str">
        <f t="shared" si="0"/>
        <v>Users: 43</v>
      </c>
      <c r="C49" s="219">
        <f t="shared" si="1"/>
        <v>43</v>
      </c>
      <c r="E49" s="232">
        <v>1392</v>
      </c>
      <c r="F49" s="232">
        <v>59852</v>
      </c>
      <c r="G49" s="232">
        <v>1670</v>
      </c>
      <c r="H49" s="232">
        <v>71824</v>
      </c>
      <c r="I49" s="232">
        <v>435</v>
      </c>
      <c r="J49" s="232">
        <v>18680</v>
      </c>
      <c r="K49" s="232">
        <v>171</v>
      </c>
      <c r="L49" s="232">
        <v>7395</v>
      </c>
      <c r="M49" s="232">
        <v>273</v>
      </c>
      <c r="N49" s="232">
        <v>11752</v>
      </c>
      <c r="O49" s="232"/>
      <c r="P49" s="232">
        <v>2052</v>
      </c>
      <c r="Q49" s="232">
        <v>88261</v>
      </c>
      <c r="R49" s="232">
        <v>171</v>
      </c>
      <c r="S49" s="232">
        <v>40862</v>
      </c>
      <c r="T49" s="222" t="s">
        <v>124</v>
      </c>
      <c r="U49" s="232">
        <v>359</v>
      </c>
      <c r="V49" s="232">
        <v>15459</v>
      </c>
    </row>
    <row r="50" spans="2:22">
      <c r="B50" s="218" t="str">
        <f t="shared" si="0"/>
        <v>Users: 44</v>
      </c>
      <c r="C50" s="219">
        <f t="shared" si="1"/>
        <v>44</v>
      </c>
      <c r="E50" s="232">
        <v>1392</v>
      </c>
      <c r="F50" s="232">
        <v>61244</v>
      </c>
      <c r="G50" s="232">
        <v>1670</v>
      </c>
      <c r="H50" s="232">
        <v>73493</v>
      </c>
      <c r="I50" s="232">
        <v>435</v>
      </c>
      <c r="J50" s="232">
        <v>19113</v>
      </c>
      <c r="K50" s="232">
        <v>171</v>
      </c>
      <c r="L50" s="232">
        <v>7566</v>
      </c>
      <c r="M50" s="232">
        <v>273</v>
      </c>
      <c r="N50" s="232">
        <v>12026</v>
      </c>
      <c r="O50" s="232"/>
      <c r="P50" s="232">
        <v>2052</v>
      </c>
      <c r="Q50" s="232">
        <v>90313</v>
      </c>
      <c r="R50" s="232">
        <v>171</v>
      </c>
      <c r="S50" s="232">
        <v>41812</v>
      </c>
      <c r="T50" s="222" t="s">
        <v>124</v>
      </c>
      <c r="U50" s="232">
        <v>359</v>
      </c>
      <c r="V50" s="232">
        <v>15818</v>
      </c>
    </row>
    <row r="51" spans="2:22">
      <c r="B51" s="218" t="str">
        <f t="shared" si="0"/>
        <v>Users: 45</v>
      </c>
      <c r="C51" s="219">
        <f t="shared" si="1"/>
        <v>45</v>
      </c>
      <c r="E51" s="232">
        <v>1392</v>
      </c>
      <c r="F51" s="232">
        <v>62638</v>
      </c>
      <c r="G51" s="232">
        <v>1670</v>
      </c>
      <c r="H51" s="232">
        <v>75163</v>
      </c>
      <c r="I51" s="232">
        <v>435</v>
      </c>
      <c r="J51" s="232">
        <v>19548</v>
      </c>
      <c r="K51" s="232">
        <v>171</v>
      </c>
      <c r="L51" s="232">
        <v>7738</v>
      </c>
      <c r="M51" s="232">
        <v>273</v>
      </c>
      <c r="N51" s="232">
        <v>12299</v>
      </c>
      <c r="O51" s="232"/>
      <c r="P51" s="232">
        <v>2052</v>
      </c>
      <c r="Q51" s="232">
        <v>92367</v>
      </c>
      <c r="R51" s="232">
        <v>171</v>
      </c>
      <c r="S51" s="232">
        <v>42763</v>
      </c>
      <c r="T51" s="222" t="s">
        <v>124</v>
      </c>
      <c r="U51" s="232">
        <v>359</v>
      </c>
      <c r="V51" s="232">
        <v>16177</v>
      </c>
    </row>
    <row r="52" spans="2:22">
      <c r="B52" s="218" t="str">
        <f t="shared" si="0"/>
        <v>Users: 46</v>
      </c>
      <c r="C52" s="219">
        <f t="shared" si="1"/>
        <v>46</v>
      </c>
      <c r="E52" s="232">
        <v>1392</v>
      </c>
      <c r="F52" s="232">
        <v>64029</v>
      </c>
      <c r="G52" s="232">
        <v>1670</v>
      </c>
      <c r="H52" s="232">
        <v>76834</v>
      </c>
      <c r="I52" s="232">
        <v>435</v>
      </c>
      <c r="J52" s="232">
        <v>19983</v>
      </c>
      <c r="K52" s="232">
        <v>171</v>
      </c>
      <c r="L52" s="232">
        <v>7910</v>
      </c>
      <c r="M52" s="232">
        <v>273</v>
      </c>
      <c r="N52" s="232">
        <v>12572</v>
      </c>
      <c r="O52" s="232"/>
      <c r="P52" s="232">
        <v>2052</v>
      </c>
      <c r="Q52" s="232">
        <v>94419</v>
      </c>
      <c r="R52" s="232">
        <v>171</v>
      </c>
      <c r="S52" s="232">
        <v>43712</v>
      </c>
      <c r="T52" s="222" t="s">
        <v>124</v>
      </c>
      <c r="U52" s="232">
        <v>359</v>
      </c>
      <c r="V52" s="232">
        <v>16538</v>
      </c>
    </row>
    <row r="53" spans="2:22">
      <c r="B53" s="218" t="str">
        <f t="shared" si="0"/>
        <v>Users: 47</v>
      </c>
      <c r="C53" s="219">
        <f t="shared" si="1"/>
        <v>47</v>
      </c>
      <c r="E53" s="232">
        <v>1392</v>
      </c>
      <c r="F53" s="232">
        <v>65421</v>
      </c>
      <c r="G53" s="232">
        <v>1670</v>
      </c>
      <c r="H53" s="232">
        <v>78505</v>
      </c>
      <c r="I53" s="232">
        <v>435</v>
      </c>
      <c r="J53" s="232">
        <v>20417</v>
      </c>
      <c r="K53" s="232">
        <v>171</v>
      </c>
      <c r="L53" s="232">
        <v>8082</v>
      </c>
      <c r="M53" s="232">
        <v>273</v>
      </c>
      <c r="N53" s="232">
        <v>12846</v>
      </c>
      <c r="O53" s="232"/>
      <c r="P53" s="232">
        <v>2052</v>
      </c>
      <c r="Q53" s="232">
        <v>96471</v>
      </c>
      <c r="R53" s="232">
        <v>171</v>
      </c>
      <c r="S53" s="232">
        <v>44662</v>
      </c>
      <c r="T53" s="222" t="s">
        <v>124</v>
      </c>
      <c r="U53" s="232">
        <v>359</v>
      </c>
      <c r="V53" s="232">
        <v>16897</v>
      </c>
    </row>
    <row r="54" spans="2:22">
      <c r="B54" s="218" t="str">
        <f t="shared" si="0"/>
        <v>Users: 48</v>
      </c>
      <c r="C54" s="219">
        <f t="shared" si="1"/>
        <v>48</v>
      </c>
      <c r="E54" s="232">
        <v>1392</v>
      </c>
      <c r="F54" s="232">
        <v>66812</v>
      </c>
      <c r="G54" s="232">
        <v>1670</v>
      </c>
      <c r="H54" s="232">
        <v>80175</v>
      </c>
      <c r="I54" s="232">
        <v>435</v>
      </c>
      <c r="J54" s="232">
        <v>20852</v>
      </c>
      <c r="K54" s="232">
        <v>171</v>
      </c>
      <c r="L54" s="232">
        <v>8254</v>
      </c>
      <c r="M54" s="232">
        <v>273</v>
      </c>
      <c r="N54" s="232">
        <v>13119</v>
      </c>
      <c r="O54" s="232"/>
      <c r="P54" s="232">
        <v>2052</v>
      </c>
      <c r="Q54" s="232">
        <v>98523</v>
      </c>
      <c r="R54" s="232">
        <v>171</v>
      </c>
      <c r="S54" s="232">
        <v>45612</v>
      </c>
      <c r="T54" s="222" t="s">
        <v>124</v>
      </c>
      <c r="U54" s="232">
        <v>359</v>
      </c>
      <c r="V54" s="232">
        <v>17256</v>
      </c>
    </row>
    <row r="55" spans="2:22">
      <c r="B55" s="218" t="str">
        <f t="shared" si="0"/>
        <v>Users: 49</v>
      </c>
      <c r="C55" s="219">
        <f t="shared" si="1"/>
        <v>49</v>
      </c>
      <c r="E55" s="232">
        <v>1392</v>
      </c>
      <c r="F55" s="232">
        <v>68204</v>
      </c>
      <c r="G55" s="232">
        <v>1670</v>
      </c>
      <c r="H55" s="232">
        <v>81845</v>
      </c>
      <c r="I55" s="232">
        <v>435</v>
      </c>
      <c r="J55" s="232">
        <v>21287</v>
      </c>
      <c r="K55" s="232">
        <v>171</v>
      </c>
      <c r="L55" s="232">
        <v>8426</v>
      </c>
      <c r="M55" s="232">
        <v>273</v>
      </c>
      <c r="N55" s="232">
        <v>13392</v>
      </c>
      <c r="O55" s="232"/>
      <c r="P55" s="232">
        <v>2052</v>
      </c>
      <c r="Q55" s="232">
        <v>100578</v>
      </c>
      <c r="R55" s="232">
        <v>171</v>
      </c>
      <c r="S55" s="232">
        <v>46563</v>
      </c>
      <c r="T55" s="222" t="s">
        <v>124</v>
      </c>
      <c r="U55" s="232">
        <v>359</v>
      </c>
      <c r="V55" s="232">
        <v>17617</v>
      </c>
    </row>
    <row r="56" spans="2:22">
      <c r="B56" s="218" t="str">
        <f t="shared" si="0"/>
        <v>Users: 50</v>
      </c>
      <c r="C56" s="219">
        <f t="shared" si="1"/>
        <v>50</v>
      </c>
      <c r="E56" s="232">
        <v>1392</v>
      </c>
      <c r="F56" s="232">
        <v>69596</v>
      </c>
      <c r="G56" s="232">
        <v>1670</v>
      </c>
      <c r="H56" s="232">
        <v>83515</v>
      </c>
      <c r="I56" s="232">
        <v>435</v>
      </c>
      <c r="J56" s="232">
        <v>21720</v>
      </c>
      <c r="K56" s="232">
        <v>171</v>
      </c>
      <c r="L56" s="232">
        <v>8597</v>
      </c>
      <c r="M56" s="232">
        <v>273</v>
      </c>
      <c r="N56" s="232">
        <v>13667</v>
      </c>
      <c r="O56" s="232"/>
      <c r="P56" s="232">
        <v>2052</v>
      </c>
      <c r="Q56" s="232">
        <v>102630</v>
      </c>
      <c r="R56" s="232">
        <v>171</v>
      </c>
      <c r="S56" s="232">
        <v>47513</v>
      </c>
      <c r="T56" s="222" t="s">
        <v>124</v>
      </c>
      <c r="U56" s="232">
        <v>359</v>
      </c>
      <c r="V56" s="232">
        <v>17977</v>
      </c>
    </row>
    <row r="57" spans="2:22">
      <c r="B57" s="218" t="str">
        <f t="shared" si="0"/>
        <v>Users: 51</v>
      </c>
      <c r="C57" s="219">
        <f t="shared" si="1"/>
        <v>51</v>
      </c>
      <c r="E57" s="232">
        <v>1392</v>
      </c>
      <c r="F57" s="232">
        <v>70989</v>
      </c>
      <c r="G57" s="232">
        <v>1670</v>
      </c>
      <c r="H57" s="232">
        <v>85186</v>
      </c>
      <c r="I57" s="232">
        <v>435</v>
      </c>
      <c r="J57" s="232">
        <v>22154</v>
      </c>
      <c r="K57" s="232">
        <v>171</v>
      </c>
      <c r="L57" s="232">
        <v>8770</v>
      </c>
      <c r="M57" s="232">
        <v>273</v>
      </c>
      <c r="N57" s="232">
        <v>13940</v>
      </c>
      <c r="O57" s="232"/>
      <c r="P57" s="232">
        <v>2052</v>
      </c>
      <c r="Q57" s="232">
        <v>104682</v>
      </c>
      <c r="R57" s="232">
        <v>171</v>
      </c>
      <c r="S57" s="232">
        <v>48465</v>
      </c>
      <c r="T57" s="222" t="s">
        <v>124</v>
      </c>
      <c r="U57" s="232">
        <v>359</v>
      </c>
      <c r="V57" s="232">
        <v>18336</v>
      </c>
    </row>
    <row r="58" spans="2:22">
      <c r="B58" s="218" t="str">
        <f t="shared" si="0"/>
        <v>Users: 52</v>
      </c>
      <c r="C58" s="219">
        <f t="shared" si="1"/>
        <v>52</v>
      </c>
      <c r="E58" s="232">
        <v>1392</v>
      </c>
      <c r="F58" s="232">
        <v>72380</v>
      </c>
      <c r="G58" s="232">
        <v>1670</v>
      </c>
      <c r="H58" s="232">
        <v>86856</v>
      </c>
      <c r="I58" s="232">
        <v>435</v>
      </c>
      <c r="J58" s="232">
        <v>22589</v>
      </c>
      <c r="K58" s="232">
        <v>171</v>
      </c>
      <c r="L58" s="232">
        <v>8941</v>
      </c>
      <c r="M58" s="232">
        <v>273</v>
      </c>
      <c r="N58" s="232">
        <v>14213</v>
      </c>
      <c r="O58" s="232"/>
      <c r="P58" s="232">
        <v>2052</v>
      </c>
      <c r="Q58" s="232">
        <v>106735</v>
      </c>
      <c r="R58" s="232">
        <v>171</v>
      </c>
      <c r="S58" s="232">
        <v>49415</v>
      </c>
      <c r="T58" s="222" t="s">
        <v>124</v>
      </c>
      <c r="U58" s="232">
        <v>359</v>
      </c>
      <c r="V58" s="232">
        <v>18696</v>
      </c>
    </row>
    <row r="59" spans="2:22">
      <c r="B59" s="218" t="str">
        <f t="shared" si="0"/>
        <v>Users: 53</v>
      </c>
      <c r="C59" s="219">
        <f t="shared" si="1"/>
        <v>53</v>
      </c>
      <c r="E59" s="232">
        <v>1392</v>
      </c>
      <c r="F59" s="232">
        <v>73772</v>
      </c>
      <c r="G59" s="232">
        <v>1670</v>
      </c>
      <c r="H59" s="232">
        <v>88527</v>
      </c>
      <c r="I59" s="232">
        <v>435</v>
      </c>
      <c r="J59" s="232">
        <v>23023</v>
      </c>
      <c r="K59" s="232">
        <v>171</v>
      </c>
      <c r="L59" s="232">
        <v>9114</v>
      </c>
      <c r="M59" s="232">
        <v>273</v>
      </c>
      <c r="N59" s="232">
        <v>14486</v>
      </c>
      <c r="O59" s="232"/>
      <c r="P59" s="232">
        <v>2052</v>
      </c>
      <c r="Q59" s="232">
        <v>108788</v>
      </c>
      <c r="R59" s="232">
        <v>171</v>
      </c>
      <c r="S59" s="232">
        <v>50365</v>
      </c>
      <c r="T59" s="222" t="s">
        <v>124</v>
      </c>
      <c r="U59" s="232">
        <v>359</v>
      </c>
      <c r="V59" s="232">
        <v>19055</v>
      </c>
    </row>
    <row r="60" spans="2:22">
      <c r="B60" s="218" t="str">
        <f t="shared" si="0"/>
        <v>Users: 54</v>
      </c>
      <c r="C60" s="219">
        <f t="shared" si="1"/>
        <v>54</v>
      </c>
      <c r="E60" s="232">
        <v>1392</v>
      </c>
      <c r="F60" s="232">
        <v>75163</v>
      </c>
      <c r="G60" s="232">
        <v>1670</v>
      </c>
      <c r="H60" s="232">
        <v>90197</v>
      </c>
      <c r="I60" s="232">
        <v>435</v>
      </c>
      <c r="J60" s="232">
        <v>23458</v>
      </c>
      <c r="K60" s="232">
        <v>171</v>
      </c>
      <c r="L60" s="232">
        <v>9285</v>
      </c>
      <c r="M60" s="232">
        <v>273</v>
      </c>
      <c r="N60" s="232">
        <v>14760</v>
      </c>
      <c r="O60" s="232"/>
      <c r="P60" s="232">
        <v>2052</v>
      </c>
      <c r="Q60" s="232">
        <v>110840</v>
      </c>
      <c r="R60" s="232">
        <v>171</v>
      </c>
      <c r="S60" s="232">
        <v>51316</v>
      </c>
      <c r="T60" s="222" t="s">
        <v>124</v>
      </c>
      <c r="U60" s="232">
        <v>359</v>
      </c>
      <c r="V60" s="232">
        <v>19414</v>
      </c>
    </row>
    <row r="61" spans="2:22">
      <c r="B61" s="218" t="str">
        <f t="shared" si="0"/>
        <v>Users: 55</v>
      </c>
      <c r="C61" s="219">
        <f t="shared" si="1"/>
        <v>55</v>
      </c>
      <c r="E61" s="232">
        <v>1392</v>
      </c>
      <c r="F61" s="232">
        <v>76556</v>
      </c>
      <c r="G61" s="232">
        <v>1670</v>
      </c>
      <c r="H61" s="232">
        <v>91866</v>
      </c>
      <c r="I61" s="232">
        <v>435</v>
      </c>
      <c r="J61" s="232">
        <v>23893</v>
      </c>
      <c r="K61" s="232">
        <v>171</v>
      </c>
      <c r="L61" s="232">
        <v>9458</v>
      </c>
      <c r="M61" s="232">
        <v>273</v>
      </c>
      <c r="N61" s="232">
        <v>15032</v>
      </c>
      <c r="O61" s="232"/>
      <c r="P61" s="232">
        <v>2052</v>
      </c>
      <c r="Q61" s="232">
        <v>112893</v>
      </c>
      <c r="R61" s="232">
        <v>171</v>
      </c>
      <c r="S61" s="232">
        <v>52265</v>
      </c>
      <c r="T61" s="222" t="s">
        <v>124</v>
      </c>
      <c r="U61" s="232">
        <v>359</v>
      </c>
      <c r="V61" s="232">
        <v>19773</v>
      </c>
    </row>
    <row r="62" spans="2:22">
      <c r="B62" s="218" t="str">
        <f t="shared" si="0"/>
        <v>Users: 56</v>
      </c>
      <c r="C62" s="219">
        <f t="shared" si="1"/>
        <v>56</v>
      </c>
      <c r="E62" s="232">
        <v>1392</v>
      </c>
      <c r="F62" s="232">
        <v>77947</v>
      </c>
      <c r="G62" s="232">
        <v>1670</v>
      </c>
      <c r="H62" s="232">
        <v>93537</v>
      </c>
      <c r="I62" s="232">
        <v>435</v>
      </c>
      <c r="J62" s="232">
        <v>24328</v>
      </c>
      <c r="K62" s="232">
        <v>171</v>
      </c>
      <c r="L62" s="232">
        <v>9630</v>
      </c>
      <c r="M62" s="232">
        <v>273</v>
      </c>
      <c r="N62" s="232">
        <v>15305</v>
      </c>
      <c r="O62" s="232"/>
      <c r="P62" s="232">
        <v>2052</v>
      </c>
      <c r="Q62" s="232">
        <v>114945</v>
      </c>
      <c r="R62" s="232">
        <v>171</v>
      </c>
      <c r="S62" s="232">
        <v>53215</v>
      </c>
      <c r="T62" s="222" t="s">
        <v>124</v>
      </c>
      <c r="U62" s="232">
        <v>359</v>
      </c>
      <c r="V62" s="232">
        <v>20134</v>
      </c>
    </row>
    <row r="63" spans="2:22">
      <c r="B63" s="218" t="str">
        <f t="shared" si="0"/>
        <v>Users: 57</v>
      </c>
      <c r="C63" s="219">
        <f t="shared" si="1"/>
        <v>57</v>
      </c>
      <c r="E63" s="232">
        <v>1392</v>
      </c>
      <c r="F63" s="232">
        <v>79340</v>
      </c>
      <c r="G63" s="232">
        <v>1670</v>
      </c>
      <c r="H63" s="232">
        <v>95208</v>
      </c>
      <c r="I63" s="232">
        <v>435</v>
      </c>
      <c r="J63" s="232">
        <v>24762</v>
      </c>
      <c r="K63" s="232">
        <v>171</v>
      </c>
      <c r="L63" s="232">
        <v>9802</v>
      </c>
      <c r="M63" s="232">
        <v>273</v>
      </c>
      <c r="N63" s="232">
        <v>15579</v>
      </c>
      <c r="O63" s="232"/>
      <c r="P63" s="232">
        <v>2052</v>
      </c>
      <c r="Q63" s="232">
        <v>116998</v>
      </c>
      <c r="R63" s="232">
        <v>171</v>
      </c>
      <c r="S63" s="232">
        <v>54165</v>
      </c>
      <c r="T63" s="222" t="s">
        <v>124</v>
      </c>
      <c r="U63" s="232">
        <v>359</v>
      </c>
      <c r="V63" s="232">
        <v>20493</v>
      </c>
    </row>
    <row r="64" spans="2:22">
      <c r="B64" s="218" t="str">
        <f t="shared" si="0"/>
        <v>Users: 58</v>
      </c>
      <c r="C64" s="219">
        <f t="shared" si="1"/>
        <v>58</v>
      </c>
      <c r="E64" s="232">
        <v>1392</v>
      </c>
      <c r="F64" s="232">
        <v>80731</v>
      </c>
      <c r="G64" s="232">
        <v>1670</v>
      </c>
      <c r="H64" s="232">
        <v>96878</v>
      </c>
      <c r="I64" s="232">
        <v>435</v>
      </c>
      <c r="J64" s="232">
        <v>25195</v>
      </c>
      <c r="K64" s="232">
        <v>171</v>
      </c>
      <c r="L64" s="232">
        <v>9974</v>
      </c>
      <c r="M64" s="232">
        <v>273</v>
      </c>
      <c r="N64" s="232">
        <v>15852</v>
      </c>
      <c r="O64" s="232"/>
      <c r="P64" s="232">
        <v>2052</v>
      </c>
      <c r="Q64" s="232">
        <v>119050</v>
      </c>
      <c r="R64" s="232">
        <v>171</v>
      </c>
      <c r="S64" s="232">
        <v>55116</v>
      </c>
      <c r="T64" s="222" t="s">
        <v>124</v>
      </c>
      <c r="U64" s="232">
        <v>359</v>
      </c>
      <c r="V64" s="232">
        <v>20852</v>
      </c>
    </row>
    <row r="65" spans="2:22">
      <c r="B65" s="218" t="str">
        <f t="shared" si="0"/>
        <v>Users: 59</v>
      </c>
      <c r="C65" s="219">
        <f t="shared" si="1"/>
        <v>59</v>
      </c>
      <c r="E65" s="232">
        <v>1392</v>
      </c>
      <c r="F65" s="232">
        <v>82124</v>
      </c>
      <c r="G65" s="232">
        <v>1670</v>
      </c>
      <c r="H65" s="232">
        <v>98548</v>
      </c>
      <c r="I65" s="232">
        <v>435</v>
      </c>
      <c r="J65" s="232">
        <v>25630</v>
      </c>
      <c r="K65" s="232">
        <v>171</v>
      </c>
      <c r="L65" s="232">
        <v>10146</v>
      </c>
      <c r="M65" s="232">
        <v>273</v>
      </c>
      <c r="N65" s="232">
        <v>16125</v>
      </c>
      <c r="O65" s="232"/>
      <c r="P65" s="232">
        <v>2052</v>
      </c>
      <c r="Q65" s="232">
        <v>121103</v>
      </c>
      <c r="R65" s="232">
        <v>171</v>
      </c>
      <c r="S65" s="232">
        <v>56066</v>
      </c>
      <c r="T65" s="222" t="s">
        <v>124</v>
      </c>
      <c r="U65" s="232">
        <v>359</v>
      </c>
      <c r="V65" s="232">
        <v>21212</v>
      </c>
    </row>
    <row r="66" spans="2:22">
      <c r="B66" s="218" t="str">
        <f t="shared" si="0"/>
        <v>Users: 60</v>
      </c>
      <c r="C66" s="219">
        <f t="shared" si="1"/>
        <v>60</v>
      </c>
      <c r="E66" s="232">
        <v>1392</v>
      </c>
      <c r="F66" s="232">
        <v>83515</v>
      </c>
      <c r="G66" s="232">
        <v>1670</v>
      </c>
      <c r="H66" s="232">
        <v>100219</v>
      </c>
      <c r="I66" s="232">
        <v>435</v>
      </c>
      <c r="J66" s="232">
        <v>26064</v>
      </c>
      <c r="K66" s="232">
        <v>171</v>
      </c>
      <c r="L66" s="232">
        <v>10317</v>
      </c>
      <c r="M66" s="232">
        <v>273</v>
      </c>
      <c r="N66" s="232">
        <v>16399</v>
      </c>
      <c r="O66" s="232"/>
      <c r="P66" s="232">
        <v>2052</v>
      </c>
      <c r="Q66" s="232">
        <v>123155</v>
      </c>
      <c r="R66" s="232">
        <v>171</v>
      </c>
      <c r="S66" s="232">
        <v>57016</v>
      </c>
      <c r="T66" s="222" t="s">
        <v>124</v>
      </c>
      <c r="U66" s="232">
        <v>359</v>
      </c>
      <c r="V66" s="232">
        <v>21571</v>
      </c>
    </row>
    <row r="67" spans="2:22">
      <c r="B67" s="218" t="str">
        <f t="shared" si="0"/>
        <v>Users: 61</v>
      </c>
      <c r="C67" s="219">
        <f t="shared" si="1"/>
        <v>61</v>
      </c>
      <c r="E67" s="232">
        <v>1392</v>
      </c>
      <c r="F67" s="232">
        <v>84907</v>
      </c>
      <c r="G67" s="232">
        <v>1670</v>
      </c>
      <c r="H67" s="232">
        <v>101889</v>
      </c>
      <c r="I67" s="232">
        <v>435</v>
      </c>
      <c r="J67" s="232">
        <v>26499</v>
      </c>
      <c r="K67" s="232">
        <v>171</v>
      </c>
      <c r="L67" s="232">
        <v>10490</v>
      </c>
      <c r="M67" s="232">
        <v>273</v>
      </c>
      <c r="N67" s="232">
        <v>16673</v>
      </c>
      <c r="O67" s="232"/>
      <c r="P67" s="232">
        <v>2052</v>
      </c>
      <c r="Q67" s="232">
        <v>125208</v>
      </c>
      <c r="R67" s="232">
        <v>171</v>
      </c>
      <c r="S67" s="232">
        <v>57967</v>
      </c>
      <c r="T67" s="222" t="s">
        <v>124</v>
      </c>
      <c r="U67" s="232">
        <v>359</v>
      </c>
      <c r="V67" s="232">
        <v>21931</v>
      </c>
    </row>
    <row r="68" spans="2:22">
      <c r="B68" s="218" t="str">
        <f t="shared" si="0"/>
        <v>Users: 62</v>
      </c>
      <c r="C68" s="219">
        <f t="shared" si="1"/>
        <v>62</v>
      </c>
      <c r="E68" s="232">
        <v>1392</v>
      </c>
      <c r="F68" s="232">
        <v>86299</v>
      </c>
      <c r="G68" s="232">
        <v>1670</v>
      </c>
      <c r="H68" s="232">
        <v>103559</v>
      </c>
      <c r="I68" s="232">
        <v>435</v>
      </c>
      <c r="J68" s="232">
        <v>26934</v>
      </c>
      <c r="K68" s="232">
        <v>171</v>
      </c>
      <c r="L68" s="232">
        <v>10661</v>
      </c>
      <c r="M68" s="232">
        <v>273</v>
      </c>
      <c r="N68" s="232">
        <v>16946</v>
      </c>
      <c r="O68" s="232"/>
      <c r="P68" s="232">
        <v>2052</v>
      </c>
      <c r="Q68" s="232">
        <v>127261</v>
      </c>
      <c r="R68" s="232">
        <v>171</v>
      </c>
      <c r="S68" s="232">
        <v>58918</v>
      </c>
      <c r="T68" s="222" t="s">
        <v>124</v>
      </c>
      <c r="U68" s="232">
        <v>359</v>
      </c>
      <c r="V68" s="232">
        <v>22291</v>
      </c>
    </row>
    <row r="69" spans="2:22">
      <c r="B69" s="218" t="str">
        <f t="shared" si="0"/>
        <v>Users: 63</v>
      </c>
      <c r="C69" s="219">
        <f t="shared" si="1"/>
        <v>63</v>
      </c>
      <c r="E69" s="232">
        <v>1392</v>
      </c>
      <c r="F69" s="232">
        <v>87691</v>
      </c>
      <c r="G69" s="232">
        <v>1670</v>
      </c>
      <c r="H69" s="232">
        <v>105229</v>
      </c>
      <c r="I69" s="232">
        <v>435</v>
      </c>
      <c r="J69" s="232">
        <v>27368</v>
      </c>
      <c r="K69" s="232">
        <v>171</v>
      </c>
      <c r="L69" s="232">
        <v>10834</v>
      </c>
      <c r="M69" s="232">
        <v>273</v>
      </c>
      <c r="N69" s="232">
        <v>17220</v>
      </c>
      <c r="O69" s="232"/>
      <c r="P69" s="232">
        <v>2052</v>
      </c>
      <c r="Q69" s="232">
        <v>129313</v>
      </c>
      <c r="R69" s="232">
        <v>171</v>
      </c>
      <c r="S69" s="232">
        <v>59867</v>
      </c>
      <c r="T69" s="222" t="s">
        <v>124</v>
      </c>
      <c r="U69" s="232">
        <v>359</v>
      </c>
      <c r="V69" s="232">
        <v>22650</v>
      </c>
    </row>
    <row r="70" spans="2:22">
      <c r="B70" s="218" t="str">
        <f t="shared" si="0"/>
        <v>Users: 64</v>
      </c>
      <c r="C70" s="219">
        <f t="shared" si="1"/>
        <v>64</v>
      </c>
      <c r="E70" s="232">
        <v>1392</v>
      </c>
      <c r="F70" s="232">
        <v>89083</v>
      </c>
      <c r="G70" s="232">
        <v>1670</v>
      </c>
      <c r="H70" s="232">
        <v>106899</v>
      </c>
      <c r="I70" s="232">
        <v>435</v>
      </c>
      <c r="J70" s="232">
        <v>27803</v>
      </c>
      <c r="K70" s="232">
        <v>171</v>
      </c>
      <c r="L70" s="232">
        <v>11005</v>
      </c>
      <c r="M70" s="232">
        <v>273</v>
      </c>
      <c r="N70" s="232">
        <v>17493</v>
      </c>
      <c r="O70" s="232"/>
      <c r="P70" s="232">
        <v>2052</v>
      </c>
      <c r="Q70" s="232">
        <v>131365</v>
      </c>
      <c r="R70" s="232">
        <v>171</v>
      </c>
      <c r="S70" s="232">
        <v>60817</v>
      </c>
      <c r="T70" s="222" t="s">
        <v>124</v>
      </c>
      <c r="U70" s="232">
        <v>359</v>
      </c>
      <c r="V70" s="232">
        <v>23009</v>
      </c>
    </row>
    <row r="71" spans="2:22">
      <c r="B71" s="218" t="str">
        <f t="shared" si="0"/>
        <v>Users: 65</v>
      </c>
      <c r="C71" s="219">
        <f t="shared" si="1"/>
        <v>65</v>
      </c>
      <c r="E71" s="232">
        <v>1392</v>
      </c>
      <c r="F71" s="232">
        <v>90475</v>
      </c>
      <c r="G71" s="232">
        <v>1670</v>
      </c>
      <c r="H71" s="232">
        <v>108571</v>
      </c>
      <c r="I71" s="232">
        <v>435</v>
      </c>
      <c r="J71" s="232">
        <v>28238</v>
      </c>
      <c r="K71" s="232">
        <v>171</v>
      </c>
      <c r="L71" s="232">
        <v>11176</v>
      </c>
      <c r="M71" s="232">
        <v>273</v>
      </c>
      <c r="N71" s="232">
        <v>17766</v>
      </c>
      <c r="O71" s="232"/>
      <c r="P71" s="232">
        <v>2052</v>
      </c>
      <c r="Q71" s="232">
        <v>133419</v>
      </c>
      <c r="R71" s="232">
        <v>171</v>
      </c>
      <c r="S71" s="232">
        <v>61768</v>
      </c>
      <c r="T71" s="222" t="s">
        <v>124</v>
      </c>
      <c r="U71" s="232">
        <v>359</v>
      </c>
      <c r="V71" s="232">
        <v>23368</v>
      </c>
    </row>
    <row r="72" spans="2:22">
      <c r="B72" s="218" t="str">
        <f t="shared" si="0"/>
        <v>Users: 66</v>
      </c>
      <c r="C72" s="219">
        <f t="shared" si="1"/>
        <v>66</v>
      </c>
      <c r="E72" s="232">
        <v>1392</v>
      </c>
      <c r="F72" s="232">
        <v>91866</v>
      </c>
      <c r="G72" s="232">
        <v>1670</v>
      </c>
      <c r="H72" s="232">
        <v>110240</v>
      </c>
      <c r="I72" s="232">
        <v>435</v>
      </c>
      <c r="J72" s="232">
        <v>28670</v>
      </c>
      <c r="K72" s="232">
        <v>171</v>
      </c>
      <c r="L72" s="232">
        <v>11349</v>
      </c>
      <c r="M72" s="232">
        <v>273</v>
      </c>
      <c r="N72" s="232">
        <v>18038</v>
      </c>
      <c r="O72" s="232"/>
      <c r="P72" s="232">
        <v>2052</v>
      </c>
      <c r="Q72" s="232">
        <v>135471</v>
      </c>
      <c r="R72" s="232">
        <v>171</v>
      </c>
      <c r="S72" s="232">
        <v>62718</v>
      </c>
      <c r="T72" s="222" t="s">
        <v>124</v>
      </c>
      <c r="U72" s="232">
        <v>359</v>
      </c>
      <c r="V72" s="232">
        <v>23729</v>
      </c>
    </row>
    <row r="73" spans="2:22">
      <c r="B73" s="218" t="str">
        <f t="shared" si="0"/>
        <v>Users: 67</v>
      </c>
      <c r="C73" s="219">
        <f t="shared" si="1"/>
        <v>67</v>
      </c>
      <c r="E73" s="232">
        <v>1392</v>
      </c>
      <c r="F73" s="232">
        <v>93259</v>
      </c>
      <c r="G73" s="232">
        <v>1670</v>
      </c>
      <c r="H73" s="232">
        <v>111910</v>
      </c>
      <c r="I73" s="232">
        <v>435</v>
      </c>
      <c r="J73" s="232">
        <v>29105</v>
      </c>
      <c r="K73" s="232">
        <v>171</v>
      </c>
      <c r="L73" s="232">
        <v>11520</v>
      </c>
      <c r="M73" s="232">
        <v>273</v>
      </c>
      <c r="N73" s="232">
        <v>18312</v>
      </c>
      <c r="O73" s="232"/>
      <c r="P73" s="232">
        <v>2052</v>
      </c>
      <c r="Q73" s="232">
        <v>137523</v>
      </c>
      <c r="R73" s="232">
        <v>171</v>
      </c>
      <c r="S73" s="232">
        <v>63668</v>
      </c>
      <c r="T73" s="222" t="s">
        <v>124</v>
      </c>
      <c r="U73" s="232">
        <v>359</v>
      </c>
      <c r="V73" s="232">
        <v>24088</v>
      </c>
    </row>
    <row r="74" spans="2:22">
      <c r="B74" s="218" t="str">
        <f t="shared" si="0"/>
        <v>Users: 68</v>
      </c>
      <c r="C74" s="219">
        <f t="shared" si="1"/>
        <v>68</v>
      </c>
      <c r="E74" s="232">
        <v>1392</v>
      </c>
      <c r="F74" s="232">
        <v>94650</v>
      </c>
      <c r="G74" s="232">
        <v>1670</v>
      </c>
      <c r="H74" s="232">
        <v>113580</v>
      </c>
      <c r="I74" s="232">
        <v>435</v>
      </c>
      <c r="J74" s="232">
        <v>29540</v>
      </c>
      <c r="K74" s="232">
        <v>171</v>
      </c>
      <c r="L74" s="232">
        <v>11693</v>
      </c>
      <c r="M74" s="232">
        <v>273</v>
      </c>
      <c r="N74" s="232">
        <v>18585</v>
      </c>
      <c r="O74" s="232"/>
      <c r="P74" s="232">
        <v>2052</v>
      </c>
      <c r="Q74" s="232">
        <v>139575</v>
      </c>
      <c r="R74" s="232">
        <v>171</v>
      </c>
      <c r="S74" s="232">
        <v>64619</v>
      </c>
      <c r="T74" s="222" t="s">
        <v>124</v>
      </c>
      <c r="U74" s="232">
        <v>359</v>
      </c>
      <c r="V74" s="232">
        <v>24447</v>
      </c>
    </row>
    <row r="75" spans="2:22">
      <c r="B75" s="218" t="str">
        <f t="shared" ref="B75:B107" si="2">"Users: "&amp;TEXT(C75,"#")</f>
        <v>Users: 69</v>
      </c>
      <c r="C75" s="219">
        <f t="shared" si="1"/>
        <v>69</v>
      </c>
      <c r="E75" s="232">
        <v>1392</v>
      </c>
      <c r="F75" s="232">
        <v>96043</v>
      </c>
      <c r="G75" s="232">
        <v>1670</v>
      </c>
      <c r="H75" s="232">
        <v>115252</v>
      </c>
      <c r="I75" s="232">
        <v>435</v>
      </c>
      <c r="J75" s="232">
        <v>29974</v>
      </c>
      <c r="K75" s="232">
        <v>171</v>
      </c>
      <c r="L75" s="232">
        <v>11864</v>
      </c>
      <c r="M75" s="232">
        <v>273</v>
      </c>
      <c r="N75" s="232">
        <v>18858</v>
      </c>
      <c r="O75" s="232"/>
      <c r="P75" s="232">
        <v>2052</v>
      </c>
      <c r="Q75" s="232">
        <v>141629</v>
      </c>
      <c r="R75" s="232">
        <v>171</v>
      </c>
      <c r="S75" s="232">
        <v>65569</v>
      </c>
      <c r="T75" s="222" t="s">
        <v>124</v>
      </c>
      <c r="U75" s="232">
        <v>359</v>
      </c>
      <c r="V75" s="232">
        <v>24807</v>
      </c>
    </row>
    <row r="76" spans="2:22">
      <c r="B76" s="218" t="str">
        <f t="shared" si="2"/>
        <v>Users: 70</v>
      </c>
      <c r="C76" s="219">
        <f t="shared" si="1"/>
        <v>70</v>
      </c>
      <c r="E76" s="232">
        <v>1392</v>
      </c>
      <c r="F76" s="232">
        <v>97435</v>
      </c>
      <c r="G76" s="232">
        <v>1670</v>
      </c>
      <c r="H76" s="232">
        <v>116922</v>
      </c>
      <c r="I76" s="232">
        <v>435</v>
      </c>
      <c r="J76" s="232">
        <v>30409</v>
      </c>
      <c r="K76" s="232">
        <v>171</v>
      </c>
      <c r="L76" s="232">
        <v>12036</v>
      </c>
      <c r="M76" s="232">
        <v>273</v>
      </c>
      <c r="N76" s="232">
        <v>19132</v>
      </c>
      <c r="O76" s="232"/>
      <c r="P76" s="232">
        <v>2052</v>
      </c>
      <c r="Q76" s="232">
        <v>143681</v>
      </c>
      <c r="R76" s="232">
        <v>171</v>
      </c>
      <c r="S76" s="232">
        <v>66519</v>
      </c>
      <c r="T76" s="222" t="s">
        <v>124</v>
      </c>
      <c r="U76" s="232">
        <v>359</v>
      </c>
      <c r="V76" s="232">
        <v>25166</v>
      </c>
    </row>
    <row r="77" spans="2:22">
      <c r="B77" s="218" t="str">
        <f t="shared" si="2"/>
        <v>Users: 71</v>
      </c>
      <c r="C77" s="219">
        <f t="shared" si="1"/>
        <v>71</v>
      </c>
      <c r="E77" s="232">
        <v>1392</v>
      </c>
      <c r="F77" s="232">
        <v>98826</v>
      </c>
      <c r="G77" s="232">
        <v>1670</v>
      </c>
      <c r="H77" s="232">
        <v>118592</v>
      </c>
      <c r="I77" s="232">
        <v>435</v>
      </c>
      <c r="J77" s="232">
        <v>30844</v>
      </c>
      <c r="K77" s="232">
        <v>171</v>
      </c>
      <c r="L77" s="232">
        <v>12209</v>
      </c>
      <c r="M77" s="232">
        <v>273</v>
      </c>
      <c r="N77" s="232">
        <v>19405</v>
      </c>
      <c r="O77" s="232"/>
      <c r="P77" s="232">
        <v>2052</v>
      </c>
      <c r="Q77" s="232">
        <v>145733</v>
      </c>
      <c r="R77" s="232">
        <v>171</v>
      </c>
      <c r="S77" s="232">
        <v>67468</v>
      </c>
      <c r="T77" s="222" t="s">
        <v>124</v>
      </c>
      <c r="U77" s="232">
        <v>359</v>
      </c>
      <c r="V77" s="232">
        <v>25525</v>
      </c>
    </row>
    <row r="78" spans="2:22">
      <c r="B78" s="218" t="str">
        <f t="shared" si="2"/>
        <v>Users: 72</v>
      </c>
      <c r="C78" s="219">
        <f t="shared" si="1"/>
        <v>72</v>
      </c>
      <c r="E78" s="232">
        <v>1392</v>
      </c>
      <c r="F78" s="232">
        <v>100219</v>
      </c>
      <c r="G78" s="232">
        <v>1670</v>
      </c>
      <c r="H78" s="232">
        <v>120261</v>
      </c>
      <c r="I78" s="232">
        <v>435</v>
      </c>
      <c r="J78" s="232">
        <v>31279</v>
      </c>
      <c r="K78" s="232">
        <v>171</v>
      </c>
      <c r="L78" s="232">
        <v>12381</v>
      </c>
      <c r="M78" s="232">
        <v>273</v>
      </c>
      <c r="N78" s="232">
        <v>19679</v>
      </c>
      <c r="O78" s="232"/>
      <c r="P78" s="232">
        <v>2052</v>
      </c>
      <c r="Q78" s="232">
        <v>147786</v>
      </c>
      <c r="R78" s="232">
        <v>171</v>
      </c>
      <c r="S78" s="232">
        <v>68419</v>
      </c>
      <c r="T78" s="222" t="s">
        <v>124</v>
      </c>
      <c r="U78" s="232">
        <v>359</v>
      </c>
      <c r="V78" s="232">
        <v>25886</v>
      </c>
    </row>
    <row r="79" spans="2:22">
      <c r="B79" s="218" t="str">
        <f t="shared" si="2"/>
        <v>Users: 73</v>
      </c>
      <c r="C79" s="219">
        <f t="shared" si="1"/>
        <v>73</v>
      </c>
      <c r="E79" s="232">
        <v>1392</v>
      </c>
      <c r="F79" s="232">
        <v>101611</v>
      </c>
      <c r="G79" s="232">
        <v>1670</v>
      </c>
      <c r="H79" s="232">
        <v>121933</v>
      </c>
      <c r="I79" s="232">
        <v>435</v>
      </c>
      <c r="J79" s="232">
        <v>31711</v>
      </c>
      <c r="K79" s="232">
        <v>171</v>
      </c>
      <c r="L79" s="232">
        <v>12553</v>
      </c>
      <c r="M79" s="232">
        <v>273</v>
      </c>
      <c r="N79" s="232">
        <v>19953</v>
      </c>
      <c r="O79" s="232"/>
      <c r="P79" s="232">
        <v>2052</v>
      </c>
      <c r="Q79" s="232">
        <v>149839</v>
      </c>
      <c r="R79" s="232">
        <v>171</v>
      </c>
      <c r="S79" s="232">
        <v>69369</v>
      </c>
      <c r="T79" s="222" t="s">
        <v>124</v>
      </c>
      <c r="U79" s="232">
        <v>359</v>
      </c>
      <c r="V79" s="232">
        <v>26245</v>
      </c>
    </row>
    <row r="80" spans="2:22">
      <c r="B80" s="218" t="str">
        <f t="shared" si="2"/>
        <v>Users: 74</v>
      </c>
      <c r="C80" s="219">
        <f t="shared" ref="C80:C107" si="3">C79+1</f>
        <v>74</v>
      </c>
      <c r="E80" s="232">
        <v>1392</v>
      </c>
      <c r="F80" s="232">
        <v>103003</v>
      </c>
      <c r="G80" s="232">
        <v>1670</v>
      </c>
      <c r="H80" s="232">
        <v>123603</v>
      </c>
      <c r="I80" s="232">
        <v>435</v>
      </c>
      <c r="J80" s="232">
        <v>32146</v>
      </c>
      <c r="K80" s="232">
        <v>171</v>
      </c>
      <c r="L80" s="232">
        <v>12725</v>
      </c>
      <c r="M80" s="232">
        <v>273</v>
      </c>
      <c r="N80" s="232">
        <v>20226</v>
      </c>
      <c r="O80" s="232"/>
      <c r="P80" s="232">
        <v>2052</v>
      </c>
      <c r="Q80" s="232">
        <v>151891</v>
      </c>
      <c r="R80" s="232">
        <v>171</v>
      </c>
      <c r="S80" s="232">
        <v>70321</v>
      </c>
      <c r="T80" s="222" t="s">
        <v>124</v>
      </c>
      <c r="U80" s="232">
        <v>359</v>
      </c>
      <c r="V80" s="232">
        <v>26604</v>
      </c>
    </row>
    <row r="81" spans="2:22">
      <c r="B81" s="218" t="str">
        <f t="shared" si="2"/>
        <v>Users: 75</v>
      </c>
      <c r="C81" s="219">
        <f t="shared" si="3"/>
        <v>75</v>
      </c>
      <c r="E81" s="232">
        <v>1392</v>
      </c>
      <c r="F81" s="232">
        <v>104394</v>
      </c>
      <c r="G81" s="232">
        <v>1670</v>
      </c>
      <c r="H81" s="232">
        <v>125273</v>
      </c>
      <c r="I81" s="232">
        <v>435</v>
      </c>
      <c r="J81" s="232">
        <v>32581</v>
      </c>
      <c r="K81" s="232">
        <v>171</v>
      </c>
      <c r="L81" s="232">
        <v>12897</v>
      </c>
      <c r="M81" s="232">
        <v>273</v>
      </c>
      <c r="N81" s="232">
        <v>20499</v>
      </c>
      <c r="O81" s="232"/>
      <c r="P81" s="232">
        <v>2052</v>
      </c>
      <c r="Q81" s="232">
        <v>153944</v>
      </c>
      <c r="R81" s="232">
        <v>171</v>
      </c>
      <c r="S81" s="232">
        <v>71271</v>
      </c>
      <c r="T81" s="222" t="s">
        <v>124</v>
      </c>
      <c r="U81" s="232">
        <v>359</v>
      </c>
      <c r="V81" s="232">
        <v>26963</v>
      </c>
    </row>
    <row r="82" spans="2:22">
      <c r="B82" s="218" t="str">
        <f t="shared" si="2"/>
        <v>Users: 76</v>
      </c>
      <c r="C82" s="219">
        <f t="shared" si="3"/>
        <v>76</v>
      </c>
      <c r="E82" s="232">
        <v>1392</v>
      </c>
      <c r="F82" s="232">
        <v>105786</v>
      </c>
      <c r="G82" s="232">
        <v>1670</v>
      </c>
      <c r="H82" s="232">
        <v>126943</v>
      </c>
      <c r="I82" s="232">
        <v>435</v>
      </c>
      <c r="J82" s="232">
        <v>33015</v>
      </c>
      <c r="K82" s="232">
        <v>171</v>
      </c>
      <c r="L82" s="232">
        <v>13069</v>
      </c>
      <c r="M82" s="232">
        <v>273</v>
      </c>
      <c r="N82" s="232">
        <v>20773</v>
      </c>
      <c r="O82" s="232"/>
      <c r="P82" s="232">
        <v>2052</v>
      </c>
      <c r="Q82" s="232">
        <v>155996</v>
      </c>
      <c r="R82" s="232">
        <v>171</v>
      </c>
      <c r="S82" s="232">
        <v>72221</v>
      </c>
      <c r="T82" s="222" t="s">
        <v>124</v>
      </c>
      <c r="U82" s="232">
        <v>359</v>
      </c>
      <c r="V82" s="232">
        <v>27323</v>
      </c>
    </row>
    <row r="83" spans="2:22">
      <c r="B83" s="218" t="str">
        <f t="shared" si="2"/>
        <v>Users: 77</v>
      </c>
      <c r="C83" s="219">
        <f t="shared" si="3"/>
        <v>77</v>
      </c>
      <c r="E83" s="232">
        <v>1392</v>
      </c>
      <c r="F83" s="232">
        <v>107177</v>
      </c>
      <c r="G83" s="232">
        <v>1670</v>
      </c>
      <c r="H83" s="232">
        <v>128614</v>
      </c>
      <c r="I83" s="232">
        <v>435</v>
      </c>
      <c r="J83" s="232">
        <v>33450</v>
      </c>
      <c r="K83" s="232">
        <v>171</v>
      </c>
      <c r="L83" s="232">
        <v>13240</v>
      </c>
      <c r="M83" s="232">
        <v>273</v>
      </c>
      <c r="N83" s="232">
        <v>21046</v>
      </c>
      <c r="O83" s="232"/>
      <c r="P83" s="232">
        <v>2052</v>
      </c>
      <c r="Q83" s="232">
        <v>158049</v>
      </c>
      <c r="R83" s="232">
        <v>171</v>
      </c>
      <c r="S83" s="232">
        <v>73171</v>
      </c>
      <c r="T83" s="222" t="s">
        <v>124</v>
      </c>
      <c r="U83" s="232">
        <v>359</v>
      </c>
      <c r="V83" s="232">
        <v>27683</v>
      </c>
    </row>
    <row r="84" spans="2:22">
      <c r="B84" s="218" t="str">
        <f t="shared" si="2"/>
        <v>Users: 78</v>
      </c>
      <c r="C84" s="219">
        <f t="shared" si="3"/>
        <v>78</v>
      </c>
      <c r="E84" s="232">
        <v>1392</v>
      </c>
      <c r="F84" s="232">
        <v>108571</v>
      </c>
      <c r="G84" s="232">
        <v>1670</v>
      </c>
      <c r="H84" s="232">
        <v>130284</v>
      </c>
      <c r="I84" s="232">
        <v>435</v>
      </c>
      <c r="J84" s="232">
        <v>33885</v>
      </c>
      <c r="K84" s="232">
        <v>171</v>
      </c>
      <c r="L84" s="232">
        <v>13413</v>
      </c>
      <c r="M84" s="232">
        <v>273</v>
      </c>
      <c r="N84" s="232">
        <v>21318</v>
      </c>
      <c r="O84" s="232"/>
      <c r="P84" s="232">
        <v>2052</v>
      </c>
      <c r="Q84" s="232">
        <v>160101</v>
      </c>
      <c r="R84" s="232">
        <v>171</v>
      </c>
      <c r="S84" s="232">
        <v>74122</v>
      </c>
      <c r="T84" s="222" t="s">
        <v>124</v>
      </c>
      <c r="U84" s="232">
        <v>359</v>
      </c>
      <c r="V84" s="232">
        <v>28042</v>
      </c>
    </row>
    <row r="85" spans="2:22">
      <c r="B85" s="218" t="str">
        <f t="shared" si="2"/>
        <v>Users: 79</v>
      </c>
      <c r="C85" s="219">
        <f t="shared" si="3"/>
        <v>79</v>
      </c>
      <c r="E85" s="232">
        <v>1392</v>
      </c>
      <c r="F85" s="232">
        <v>109962</v>
      </c>
      <c r="G85" s="232">
        <v>1670</v>
      </c>
      <c r="H85" s="232">
        <v>131954</v>
      </c>
      <c r="I85" s="232">
        <v>435</v>
      </c>
      <c r="J85" s="232">
        <v>34318</v>
      </c>
      <c r="K85" s="232">
        <v>171</v>
      </c>
      <c r="L85" s="232">
        <v>13584</v>
      </c>
      <c r="M85" s="232">
        <v>273</v>
      </c>
      <c r="N85" s="232">
        <v>21591</v>
      </c>
      <c r="O85" s="232"/>
      <c r="P85" s="232">
        <v>2052</v>
      </c>
      <c r="Q85" s="232">
        <v>162154</v>
      </c>
      <c r="R85" s="232">
        <v>171</v>
      </c>
      <c r="S85" s="232">
        <v>75072</v>
      </c>
      <c r="T85" s="222" t="s">
        <v>124</v>
      </c>
      <c r="U85" s="232">
        <v>359</v>
      </c>
      <c r="V85" s="232">
        <v>28402</v>
      </c>
    </row>
    <row r="86" spans="2:22">
      <c r="B86" s="218" t="str">
        <f t="shared" si="2"/>
        <v>Users: 80</v>
      </c>
      <c r="C86" s="219">
        <f t="shared" si="3"/>
        <v>80</v>
      </c>
      <c r="E86" s="232">
        <v>1392</v>
      </c>
      <c r="F86" s="232">
        <v>111354</v>
      </c>
      <c r="G86" s="232">
        <v>1670</v>
      </c>
      <c r="H86" s="232">
        <v>133624</v>
      </c>
      <c r="I86" s="232">
        <v>435</v>
      </c>
      <c r="J86" s="232">
        <v>34753</v>
      </c>
      <c r="K86" s="232">
        <v>171</v>
      </c>
      <c r="L86" s="232">
        <v>13757</v>
      </c>
      <c r="M86" s="232">
        <v>273</v>
      </c>
      <c r="N86" s="232">
        <v>21865</v>
      </c>
      <c r="O86" s="232"/>
      <c r="P86" s="232">
        <v>2052</v>
      </c>
      <c r="Q86" s="232">
        <v>164206</v>
      </c>
      <c r="R86" s="232">
        <v>171</v>
      </c>
      <c r="S86" s="232">
        <v>76021</v>
      </c>
      <c r="T86" s="222" t="s">
        <v>124</v>
      </c>
      <c r="U86" s="232">
        <v>359</v>
      </c>
      <c r="V86" s="232">
        <v>28761</v>
      </c>
    </row>
    <row r="87" spans="2:22">
      <c r="B87" s="218" t="str">
        <f t="shared" si="2"/>
        <v>Users: 81</v>
      </c>
      <c r="C87" s="219">
        <f t="shared" si="3"/>
        <v>81</v>
      </c>
      <c r="E87" s="232">
        <v>1392</v>
      </c>
      <c r="F87" s="232">
        <v>112745</v>
      </c>
      <c r="G87" s="232">
        <v>1670</v>
      </c>
      <c r="H87" s="232">
        <v>135295</v>
      </c>
      <c r="I87" s="232">
        <v>435</v>
      </c>
      <c r="J87" s="232">
        <v>35187</v>
      </c>
      <c r="K87" s="232">
        <v>171</v>
      </c>
      <c r="L87" s="232">
        <v>13928</v>
      </c>
      <c r="M87" s="232">
        <v>273</v>
      </c>
      <c r="N87" s="232">
        <v>22138</v>
      </c>
      <c r="O87" s="232"/>
      <c r="P87" s="232">
        <v>2052</v>
      </c>
      <c r="Q87" s="232">
        <v>166259</v>
      </c>
      <c r="R87" s="232">
        <v>171</v>
      </c>
      <c r="S87" s="232">
        <v>76972</v>
      </c>
      <c r="T87" s="222" t="s">
        <v>124</v>
      </c>
      <c r="U87" s="232">
        <v>359</v>
      </c>
      <c r="V87" s="232">
        <v>29120</v>
      </c>
    </row>
    <row r="88" spans="2:22">
      <c r="B88" s="218" t="str">
        <f t="shared" si="2"/>
        <v>Users: 82</v>
      </c>
      <c r="C88" s="219">
        <f t="shared" si="3"/>
        <v>82</v>
      </c>
      <c r="E88" s="232">
        <v>1392</v>
      </c>
      <c r="F88" s="232">
        <v>114137</v>
      </c>
      <c r="G88" s="232">
        <v>1670</v>
      </c>
      <c r="H88" s="232">
        <v>136966</v>
      </c>
      <c r="I88" s="232">
        <v>435</v>
      </c>
      <c r="J88" s="232">
        <v>35621</v>
      </c>
      <c r="K88" s="232">
        <v>171</v>
      </c>
      <c r="L88" s="232">
        <v>14100</v>
      </c>
      <c r="M88" s="232">
        <v>273</v>
      </c>
      <c r="N88" s="232">
        <v>22411</v>
      </c>
      <c r="O88" s="232"/>
      <c r="P88" s="232">
        <v>2052</v>
      </c>
      <c r="Q88" s="232">
        <v>168313</v>
      </c>
      <c r="R88" s="232">
        <v>171</v>
      </c>
      <c r="S88" s="232">
        <v>77922</v>
      </c>
      <c r="T88" s="222" t="s">
        <v>124</v>
      </c>
      <c r="U88" s="232">
        <v>359</v>
      </c>
      <c r="V88" s="232">
        <v>29482</v>
      </c>
    </row>
    <row r="89" spans="2:22">
      <c r="B89" s="218" t="str">
        <f t="shared" si="2"/>
        <v>Users: 83</v>
      </c>
      <c r="C89" s="219">
        <f t="shared" si="3"/>
        <v>83</v>
      </c>
      <c r="E89" s="232">
        <v>1392</v>
      </c>
      <c r="F89" s="232">
        <v>115530</v>
      </c>
      <c r="G89" s="232">
        <v>1670</v>
      </c>
      <c r="H89" s="232">
        <v>138635</v>
      </c>
      <c r="I89" s="232">
        <v>435</v>
      </c>
      <c r="J89" s="232">
        <v>36056</v>
      </c>
      <c r="K89" s="232">
        <v>171</v>
      </c>
      <c r="L89" s="232">
        <v>14272</v>
      </c>
      <c r="M89" s="232">
        <v>273</v>
      </c>
      <c r="N89" s="232">
        <v>22686</v>
      </c>
      <c r="O89" s="232"/>
      <c r="P89" s="232">
        <v>2052</v>
      </c>
      <c r="Q89" s="232">
        <v>170365</v>
      </c>
      <c r="R89" s="232">
        <v>171</v>
      </c>
      <c r="S89" s="232">
        <v>78872</v>
      </c>
      <c r="T89" s="222" t="s">
        <v>124</v>
      </c>
      <c r="U89" s="232">
        <v>359</v>
      </c>
      <c r="V89" s="232">
        <v>29841</v>
      </c>
    </row>
    <row r="90" spans="2:22">
      <c r="B90" s="218" t="str">
        <f t="shared" si="2"/>
        <v>Users: 84</v>
      </c>
      <c r="C90" s="219">
        <f t="shared" si="3"/>
        <v>84</v>
      </c>
      <c r="E90" s="232">
        <v>1392</v>
      </c>
      <c r="F90" s="232">
        <v>116922</v>
      </c>
      <c r="G90" s="232">
        <v>1670</v>
      </c>
      <c r="H90" s="232">
        <v>140305</v>
      </c>
      <c r="I90" s="232">
        <v>435</v>
      </c>
      <c r="J90" s="232">
        <v>36491</v>
      </c>
      <c r="K90" s="232">
        <v>171</v>
      </c>
      <c r="L90" s="232">
        <v>14444</v>
      </c>
      <c r="M90" s="232">
        <v>273</v>
      </c>
      <c r="N90" s="232">
        <v>22959</v>
      </c>
      <c r="O90" s="232"/>
      <c r="P90" s="232">
        <v>2052</v>
      </c>
      <c r="Q90" s="232">
        <v>172418</v>
      </c>
      <c r="R90" s="232">
        <v>171</v>
      </c>
      <c r="S90" s="232">
        <v>79822</v>
      </c>
      <c r="T90" s="222" t="s">
        <v>124</v>
      </c>
      <c r="U90" s="232">
        <v>359</v>
      </c>
      <c r="V90" s="232">
        <v>30200</v>
      </c>
    </row>
    <row r="91" spans="2:22">
      <c r="B91" s="218" t="str">
        <f t="shared" si="2"/>
        <v>Users: 85</v>
      </c>
      <c r="C91" s="219">
        <f t="shared" si="3"/>
        <v>85</v>
      </c>
      <c r="E91" s="232">
        <v>1392</v>
      </c>
      <c r="F91" s="232">
        <v>118313</v>
      </c>
      <c r="G91" s="232">
        <v>1670</v>
      </c>
      <c r="H91" s="232">
        <v>141976</v>
      </c>
      <c r="I91" s="232">
        <v>435</v>
      </c>
      <c r="J91" s="232">
        <v>36924</v>
      </c>
      <c r="K91" s="232">
        <v>171</v>
      </c>
      <c r="L91" s="232">
        <v>14616</v>
      </c>
      <c r="M91" s="232">
        <v>273</v>
      </c>
      <c r="N91" s="232">
        <v>23232</v>
      </c>
      <c r="O91" s="232"/>
      <c r="P91" s="232">
        <v>2052</v>
      </c>
      <c r="Q91" s="232">
        <v>174471</v>
      </c>
      <c r="R91" s="232">
        <v>171</v>
      </c>
      <c r="S91" s="232">
        <v>80774</v>
      </c>
      <c r="T91" s="222" t="s">
        <v>124</v>
      </c>
      <c r="U91" s="232">
        <v>359</v>
      </c>
      <c r="V91" s="232">
        <v>30559</v>
      </c>
    </row>
    <row r="92" spans="2:22">
      <c r="B92" s="218" t="str">
        <f t="shared" si="2"/>
        <v>Users: 86</v>
      </c>
      <c r="C92" s="219">
        <f t="shared" si="3"/>
        <v>86</v>
      </c>
      <c r="E92" s="232">
        <v>1392</v>
      </c>
      <c r="F92" s="232">
        <v>119705</v>
      </c>
      <c r="G92" s="232">
        <v>1670</v>
      </c>
      <c r="H92" s="232">
        <v>143646</v>
      </c>
      <c r="I92" s="232">
        <v>435</v>
      </c>
      <c r="J92" s="232">
        <v>37359</v>
      </c>
      <c r="K92" s="232">
        <v>171</v>
      </c>
      <c r="L92" s="232">
        <v>14789</v>
      </c>
      <c r="M92" s="232">
        <v>273</v>
      </c>
      <c r="N92" s="232">
        <v>23506</v>
      </c>
      <c r="O92" s="232"/>
      <c r="P92" s="232">
        <v>2052</v>
      </c>
      <c r="Q92" s="232">
        <v>176523</v>
      </c>
      <c r="R92" s="232">
        <v>171</v>
      </c>
      <c r="S92" s="232">
        <v>81724</v>
      </c>
      <c r="T92" s="222" t="s">
        <v>124</v>
      </c>
      <c r="U92" s="232">
        <v>359</v>
      </c>
      <c r="V92" s="232">
        <v>30919</v>
      </c>
    </row>
    <row r="93" spans="2:22">
      <c r="B93" s="218" t="str">
        <f t="shared" si="2"/>
        <v>Users: 87</v>
      </c>
      <c r="C93" s="219">
        <f t="shared" si="3"/>
        <v>87</v>
      </c>
      <c r="E93" s="232">
        <v>1392</v>
      </c>
      <c r="F93" s="232">
        <v>121097</v>
      </c>
      <c r="G93" s="232">
        <v>1670</v>
      </c>
      <c r="H93" s="232">
        <v>145317</v>
      </c>
      <c r="I93" s="232">
        <v>435</v>
      </c>
      <c r="J93" s="232">
        <v>37794</v>
      </c>
      <c r="K93" s="232">
        <v>171</v>
      </c>
      <c r="L93" s="232">
        <v>14960</v>
      </c>
      <c r="M93" s="232">
        <v>273</v>
      </c>
      <c r="N93" s="232">
        <v>23779</v>
      </c>
      <c r="O93" s="232"/>
      <c r="P93" s="232">
        <v>2052</v>
      </c>
      <c r="Q93" s="232">
        <v>178575</v>
      </c>
      <c r="R93" s="232">
        <v>171</v>
      </c>
      <c r="S93" s="232">
        <v>82675</v>
      </c>
      <c r="T93" s="222" t="s">
        <v>124</v>
      </c>
      <c r="U93" s="232">
        <v>359</v>
      </c>
      <c r="V93" s="232">
        <v>31279</v>
      </c>
    </row>
    <row r="94" spans="2:22">
      <c r="B94" s="218" t="str">
        <f t="shared" si="2"/>
        <v>Users: 88</v>
      </c>
      <c r="C94" s="219">
        <f t="shared" si="3"/>
        <v>88</v>
      </c>
      <c r="E94" s="232">
        <v>1392</v>
      </c>
      <c r="F94" s="232">
        <v>122490</v>
      </c>
      <c r="G94" s="232">
        <v>1670</v>
      </c>
      <c r="H94" s="232">
        <v>146987</v>
      </c>
      <c r="I94" s="232">
        <v>435</v>
      </c>
      <c r="J94" s="232">
        <v>38229</v>
      </c>
      <c r="K94" s="232">
        <v>171</v>
      </c>
      <c r="L94" s="232">
        <v>15133</v>
      </c>
      <c r="M94" s="232">
        <v>273</v>
      </c>
      <c r="N94" s="232">
        <v>24052</v>
      </c>
      <c r="O94" s="232"/>
      <c r="P94" s="232">
        <v>2052</v>
      </c>
      <c r="Q94" s="232">
        <v>180627</v>
      </c>
      <c r="R94" s="232">
        <v>171</v>
      </c>
      <c r="S94" s="232">
        <v>83624</v>
      </c>
      <c r="T94" s="222" t="s">
        <v>124</v>
      </c>
      <c r="U94" s="232">
        <v>359</v>
      </c>
      <c r="V94" s="232">
        <v>31638</v>
      </c>
    </row>
    <row r="95" spans="2:22">
      <c r="B95" s="218" t="str">
        <f t="shared" si="2"/>
        <v>Users: 89</v>
      </c>
      <c r="C95" s="219">
        <f t="shared" si="3"/>
        <v>89</v>
      </c>
      <c r="E95" s="232">
        <v>1392</v>
      </c>
      <c r="F95" s="232">
        <v>123881</v>
      </c>
      <c r="G95" s="232">
        <v>1670</v>
      </c>
      <c r="H95" s="232">
        <v>148657</v>
      </c>
      <c r="I95" s="232">
        <v>435</v>
      </c>
      <c r="J95" s="232">
        <v>38662</v>
      </c>
      <c r="K95" s="232">
        <v>171</v>
      </c>
      <c r="L95" s="232">
        <v>15304</v>
      </c>
      <c r="M95" s="232">
        <v>273</v>
      </c>
      <c r="N95" s="232">
        <v>24326</v>
      </c>
      <c r="O95" s="232"/>
      <c r="P95" s="232">
        <v>2052</v>
      </c>
      <c r="Q95" s="232">
        <v>182681</v>
      </c>
      <c r="R95" s="232">
        <v>171</v>
      </c>
      <c r="S95" s="232">
        <v>84574</v>
      </c>
      <c r="T95" s="222" t="s">
        <v>124</v>
      </c>
      <c r="U95" s="232">
        <v>359</v>
      </c>
      <c r="V95" s="232">
        <v>31998</v>
      </c>
    </row>
    <row r="96" spans="2:22">
      <c r="B96" s="218" t="str">
        <f t="shared" si="2"/>
        <v>Users: 90</v>
      </c>
      <c r="C96" s="219">
        <f t="shared" si="3"/>
        <v>90</v>
      </c>
      <c r="E96" s="232">
        <v>1392</v>
      </c>
      <c r="F96" s="232">
        <v>125273</v>
      </c>
      <c r="G96" s="232">
        <v>1670</v>
      </c>
      <c r="H96" s="232">
        <v>150327</v>
      </c>
      <c r="I96" s="232">
        <v>435</v>
      </c>
      <c r="J96" s="232">
        <v>39097</v>
      </c>
      <c r="K96" s="232">
        <v>171</v>
      </c>
      <c r="L96" s="232">
        <v>15477</v>
      </c>
      <c r="M96" s="232">
        <v>273</v>
      </c>
      <c r="N96" s="232">
        <v>24598</v>
      </c>
      <c r="O96" s="232"/>
      <c r="P96" s="232">
        <v>2052</v>
      </c>
      <c r="Q96" s="232">
        <v>184733</v>
      </c>
      <c r="R96" s="232">
        <v>171</v>
      </c>
      <c r="S96" s="232">
        <v>85524</v>
      </c>
      <c r="T96" s="222" t="s">
        <v>124</v>
      </c>
      <c r="U96" s="232">
        <v>359</v>
      </c>
      <c r="V96" s="232">
        <v>32357</v>
      </c>
    </row>
    <row r="97" spans="2:22">
      <c r="B97" s="218" t="str">
        <f t="shared" si="2"/>
        <v>Users: 91</v>
      </c>
      <c r="C97" s="219">
        <f t="shared" si="3"/>
        <v>91</v>
      </c>
      <c r="E97" s="232">
        <v>1392</v>
      </c>
      <c r="F97" s="232">
        <v>126664</v>
      </c>
      <c r="G97" s="232">
        <v>1670</v>
      </c>
      <c r="H97" s="232">
        <v>151998</v>
      </c>
      <c r="I97" s="232">
        <v>435</v>
      </c>
      <c r="J97" s="232">
        <v>39532</v>
      </c>
      <c r="K97" s="232">
        <v>171</v>
      </c>
      <c r="L97" s="232">
        <v>15648</v>
      </c>
      <c r="M97" s="232">
        <v>273</v>
      </c>
      <c r="N97" s="232">
        <v>24871</v>
      </c>
      <c r="O97" s="232"/>
      <c r="P97" s="232">
        <v>2052</v>
      </c>
      <c r="Q97" s="232">
        <v>186785</v>
      </c>
      <c r="R97" s="232">
        <v>171</v>
      </c>
      <c r="S97" s="232">
        <v>86475</v>
      </c>
      <c r="T97" s="222" t="s">
        <v>124</v>
      </c>
      <c r="U97" s="232">
        <v>359</v>
      </c>
      <c r="V97" s="232">
        <v>32716</v>
      </c>
    </row>
    <row r="98" spans="2:22">
      <c r="B98" s="218" t="str">
        <f t="shared" si="2"/>
        <v>Users: 92</v>
      </c>
      <c r="C98" s="219">
        <f t="shared" si="3"/>
        <v>92</v>
      </c>
      <c r="E98" s="232">
        <v>1392</v>
      </c>
      <c r="F98" s="232">
        <v>128057</v>
      </c>
      <c r="G98" s="232">
        <v>1670</v>
      </c>
      <c r="H98" s="232">
        <v>153668</v>
      </c>
      <c r="I98" s="232">
        <v>435</v>
      </c>
      <c r="J98" s="232">
        <v>39965</v>
      </c>
      <c r="K98" s="232">
        <v>171</v>
      </c>
      <c r="L98" s="232">
        <v>15819</v>
      </c>
      <c r="M98" s="232">
        <v>273</v>
      </c>
      <c r="N98" s="232">
        <v>25144</v>
      </c>
      <c r="O98" s="232"/>
      <c r="P98" s="232">
        <v>2052</v>
      </c>
      <c r="Q98" s="232">
        <v>188839</v>
      </c>
      <c r="R98" s="232">
        <v>171</v>
      </c>
      <c r="S98" s="232">
        <v>87425</v>
      </c>
      <c r="T98" s="222" t="s">
        <v>124</v>
      </c>
      <c r="U98" s="232">
        <v>359</v>
      </c>
      <c r="V98" s="232">
        <v>33077</v>
      </c>
    </row>
    <row r="99" spans="2:22">
      <c r="B99" s="218" t="str">
        <f t="shared" si="2"/>
        <v>Users: 93</v>
      </c>
      <c r="C99" s="219">
        <f t="shared" si="3"/>
        <v>93</v>
      </c>
      <c r="E99" s="232">
        <v>1392</v>
      </c>
      <c r="F99" s="232">
        <v>129450</v>
      </c>
      <c r="G99" s="232">
        <v>1670</v>
      </c>
      <c r="H99" s="232">
        <v>155339</v>
      </c>
      <c r="I99" s="232">
        <v>435</v>
      </c>
      <c r="J99" s="232">
        <v>40400</v>
      </c>
      <c r="K99" s="232">
        <v>171</v>
      </c>
      <c r="L99" s="232">
        <v>15992</v>
      </c>
      <c r="M99" s="232">
        <v>273</v>
      </c>
      <c r="N99" s="232">
        <v>25418</v>
      </c>
      <c r="O99" s="232"/>
      <c r="P99" s="232">
        <v>2052</v>
      </c>
      <c r="Q99" s="232">
        <v>190891</v>
      </c>
      <c r="R99" s="232">
        <v>171</v>
      </c>
      <c r="S99" s="232">
        <v>88375</v>
      </c>
      <c r="T99" s="222" t="s">
        <v>124</v>
      </c>
      <c r="U99" s="232">
        <v>359</v>
      </c>
      <c r="V99" s="232">
        <v>33436</v>
      </c>
    </row>
    <row r="100" spans="2:22">
      <c r="B100" s="218" t="str">
        <f t="shared" si="2"/>
        <v>Users: 94</v>
      </c>
      <c r="C100" s="219">
        <f t="shared" si="3"/>
        <v>94</v>
      </c>
      <c r="E100" s="232">
        <v>1392</v>
      </c>
      <c r="F100" s="232">
        <v>130841</v>
      </c>
      <c r="G100" s="232">
        <v>1670</v>
      </c>
      <c r="H100" s="232">
        <v>157009</v>
      </c>
      <c r="I100" s="232">
        <v>435</v>
      </c>
      <c r="J100" s="232">
        <v>40835</v>
      </c>
      <c r="K100" s="232">
        <v>171</v>
      </c>
      <c r="L100" s="232">
        <v>16163</v>
      </c>
      <c r="M100" s="232">
        <v>273</v>
      </c>
      <c r="N100" s="232">
        <v>25692</v>
      </c>
      <c r="O100" s="232"/>
      <c r="P100" s="232">
        <v>2052</v>
      </c>
      <c r="Q100" s="232">
        <v>192943</v>
      </c>
      <c r="R100" s="232">
        <v>171</v>
      </c>
      <c r="S100" s="232">
        <v>89326</v>
      </c>
      <c r="T100" s="222" t="s">
        <v>124</v>
      </c>
      <c r="U100" s="232">
        <v>359</v>
      </c>
      <c r="V100" s="232">
        <v>33795</v>
      </c>
    </row>
    <row r="101" spans="2:22">
      <c r="B101" s="218" t="str">
        <f t="shared" si="2"/>
        <v>Users: 95</v>
      </c>
      <c r="C101" s="219">
        <f t="shared" si="3"/>
        <v>95</v>
      </c>
      <c r="E101" s="232">
        <v>1392</v>
      </c>
      <c r="F101" s="232">
        <v>132233</v>
      </c>
      <c r="G101" s="232">
        <v>1670</v>
      </c>
      <c r="H101" s="232">
        <v>158678</v>
      </c>
      <c r="I101" s="232">
        <v>435</v>
      </c>
      <c r="J101" s="232">
        <v>41269</v>
      </c>
      <c r="K101" s="232">
        <v>171</v>
      </c>
      <c r="L101" s="232">
        <v>16336</v>
      </c>
      <c r="M101" s="232">
        <v>273</v>
      </c>
      <c r="N101" s="232">
        <v>25965</v>
      </c>
      <c r="O101" s="232"/>
      <c r="P101" s="232">
        <v>2052</v>
      </c>
      <c r="Q101" s="232">
        <v>194996</v>
      </c>
      <c r="R101" s="232">
        <v>171</v>
      </c>
      <c r="S101" s="232">
        <v>90276</v>
      </c>
      <c r="T101" s="222" t="s">
        <v>124</v>
      </c>
      <c r="U101" s="232">
        <v>359</v>
      </c>
      <c r="V101" s="232">
        <v>34154</v>
      </c>
    </row>
    <row r="102" spans="2:22">
      <c r="B102" s="218" t="str">
        <f t="shared" si="2"/>
        <v>Users: 96</v>
      </c>
      <c r="C102" s="219">
        <f t="shared" si="3"/>
        <v>96</v>
      </c>
      <c r="E102" s="232">
        <v>1392</v>
      </c>
      <c r="F102" s="232">
        <v>133624</v>
      </c>
      <c r="G102" s="232">
        <v>1670</v>
      </c>
      <c r="H102" s="232">
        <v>160350</v>
      </c>
      <c r="I102" s="232">
        <v>435</v>
      </c>
      <c r="J102" s="232">
        <v>41703</v>
      </c>
      <c r="K102" s="232">
        <v>171</v>
      </c>
      <c r="L102" s="232">
        <v>16507</v>
      </c>
      <c r="M102" s="232">
        <v>273</v>
      </c>
      <c r="N102" s="232">
        <v>26239</v>
      </c>
      <c r="O102" s="232"/>
      <c r="P102" s="232">
        <v>2052</v>
      </c>
      <c r="Q102" s="232">
        <v>197049</v>
      </c>
      <c r="R102" s="232">
        <v>171</v>
      </c>
      <c r="S102" s="232">
        <v>91225</v>
      </c>
      <c r="T102" s="222" t="s">
        <v>124</v>
      </c>
      <c r="U102" s="232">
        <v>359</v>
      </c>
      <c r="V102" s="232">
        <v>34514</v>
      </c>
    </row>
    <row r="103" spans="2:22">
      <c r="B103" s="218" t="str">
        <f t="shared" si="2"/>
        <v>Users: 97</v>
      </c>
      <c r="C103" s="219">
        <f t="shared" si="3"/>
        <v>97</v>
      </c>
      <c r="E103" s="232">
        <v>1392</v>
      </c>
      <c r="F103" s="232">
        <v>135017</v>
      </c>
      <c r="G103" s="232">
        <v>1670</v>
      </c>
      <c r="H103" s="232">
        <v>162020</v>
      </c>
      <c r="I103" s="232">
        <v>435</v>
      </c>
      <c r="J103" s="232">
        <v>42138</v>
      </c>
      <c r="K103" s="232">
        <v>171</v>
      </c>
      <c r="L103" s="232">
        <v>16679</v>
      </c>
      <c r="M103" s="232">
        <v>273</v>
      </c>
      <c r="N103" s="232">
        <v>26512</v>
      </c>
      <c r="O103" s="232"/>
      <c r="P103" s="232">
        <v>2052</v>
      </c>
      <c r="Q103" s="232">
        <v>199101</v>
      </c>
      <c r="R103" s="232">
        <v>171</v>
      </c>
      <c r="S103" s="232">
        <v>92176</v>
      </c>
      <c r="T103" s="222" t="s">
        <v>124</v>
      </c>
      <c r="U103" s="232">
        <v>359</v>
      </c>
      <c r="V103" s="232">
        <v>34873</v>
      </c>
    </row>
    <row r="104" spans="2:22">
      <c r="B104" s="218" t="str">
        <f t="shared" si="2"/>
        <v>Users: 98</v>
      </c>
      <c r="C104" s="219">
        <f t="shared" si="3"/>
        <v>98</v>
      </c>
      <c r="E104" s="232">
        <v>1392</v>
      </c>
      <c r="F104" s="232">
        <v>136408</v>
      </c>
      <c r="G104" s="232">
        <v>1670</v>
      </c>
      <c r="H104" s="232">
        <v>163690</v>
      </c>
      <c r="I104" s="232">
        <v>435</v>
      </c>
      <c r="J104" s="232">
        <v>42572</v>
      </c>
      <c r="K104" s="232">
        <v>171</v>
      </c>
      <c r="L104" s="232">
        <v>16851</v>
      </c>
      <c r="M104" s="232">
        <v>273</v>
      </c>
      <c r="N104" s="232">
        <v>26785</v>
      </c>
      <c r="O104" s="232"/>
      <c r="P104" s="232">
        <v>2052</v>
      </c>
      <c r="Q104" s="232">
        <v>201153</v>
      </c>
      <c r="R104" s="232">
        <v>171</v>
      </c>
      <c r="S104" s="232">
        <v>93127</v>
      </c>
      <c r="T104" s="222" t="s">
        <v>124</v>
      </c>
      <c r="U104" s="232">
        <v>359</v>
      </c>
      <c r="V104" s="232">
        <v>35233</v>
      </c>
    </row>
    <row r="105" spans="2:22">
      <c r="B105" s="218" t="str">
        <f t="shared" si="2"/>
        <v>Users: 99</v>
      </c>
      <c r="C105" s="219">
        <f t="shared" si="3"/>
        <v>99</v>
      </c>
      <c r="E105" s="232">
        <v>1392</v>
      </c>
      <c r="F105" s="232">
        <v>137801</v>
      </c>
      <c r="G105" s="232">
        <v>1670</v>
      </c>
      <c r="H105" s="232">
        <v>165360</v>
      </c>
      <c r="I105" s="232">
        <v>435</v>
      </c>
      <c r="J105" s="232">
        <v>43006</v>
      </c>
      <c r="K105" s="232">
        <v>171</v>
      </c>
      <c r="L105" s="232">
        <v>17023</v>
      </c>
      <c r="M105" s="232">
        <v>273</v>
      </c>
      <c r="N105" s="232">
        <v>27059</v>
      </c>
      <c r="O105" s="232"/>
      <c r="P105" s="232">
        <v>2052</v>
      </c>
      <c r="Q105" s="232">
        <v>203206</v>
      </c>
      <c r="R105" s="232">
        <v>171</v>
      </c>
      <c r="S105" s="232">
        <v>94077</v>
      </c>
      <c r="T105" s="222" t="s">
        <v>124</v>
      </c>
      <c r="U105" s="232">
        <v>359</v>
      </c>
      <c r="V105" s="232">
        <v>35593</v>
      </c>
    </row>
    <row r="106" spans="2:22">
      <c r="B106" s="218" t="str">
        <f t="shared" si="2"/>
        <v>Users: 100</v>
      </c>
      <c r="C106" s="219">
        <f t="shared" si="3"/>
        <v>100</v>
      </c>
      <c r="E106" s="232">
        <v>1392</v>
      </c>
      <c r="F106" s="232">
        <v>139192</v>
      </c>
      <c r="G106" s="232">
        <v>1670</v>
      </c>
      <c r="H106" s="232">
        <v>167032</v>
      </c>
      <c r="I106" s="232">
        <v>435</v>
      </c>
      <c r="J106" s="232">
        <v>43441</v>
      </c>
      <c r="K106" s="232">
        <v>171</v>
      </c>
      <c r="L106" s="232">
        <v>17195</v>
      </c>
      <c r="M106" s="232">
        <v>273</v>
      </c>
      <c r="N106" s="232">
        <v>27332</v>
      </c>
      <c r="O106" s="232"/>
      <c r="P106" s="232">
        <v>2052</v>
      </c>
      <c r="Q106" s="232">
        <v>205259</v>
      </c>
      <c r="R106" s="232">
        <v>171</v>
      </c>
      <c r="S106" s="232">
        <v>95027</v>
      </c>
      <c r="T106" s="222" t="s">
        <v>124</v>
      </c>
      <c r="U106" s="232">
        <v>359</v>
      </c>
      <c r="V106" s="232">
        <v>35952</v>
      </c>
    </row>
    <row r="107" spans="2:22">
      <c r="B107" s="218" t="str">
        <f t="shared" si="2"/>
        <v>Users: 101</v>
      </c>
      <c r="C107" s="219">
        <f t="shared" si="3"/>
        <v>101</v>
      </c>
      <c r="E107" s="223" t="s">
        <v>124</v>
      </c>
      <c r="F107" s="223" t="s">
        <v>124</v>
      </c>
      <c r="G107" s="223" t="s">
        <v>124</v>
      </c>
      <c r="H107" s="223" t="s">
        <v>124</v>
      </c>
      <c r="I107" s="223" t="s">
        <v>124</v>
      </c>
      <c r="J107" s="223" t="s">
        <v>124</v>
      </c>
      <c r="K107" s="223" t="s">
        <v>124</v>
      </c>
      <c r="L107" s="223" t="s">
        <v>124</v>
      </c>
      <c r="M107" s="223" t="s">
        <v>124</v>
      </c>
      <c r="N107" s="223" t="s">
        <v>124</v>
      </c>
      <c r="P107" s="223" t="s">
        <v>124</v>
      </c>
      <c r="Q107" s="223" t="s">
        <v>124</v>
      </c>
      <c r="R107" s="223" t="s">
        <v>124</v>
      </c>
      <c r="S107" s="223" t="s">
        <v>124</v>
      </c>
      <c r="T107" s="223" t="s">
        <v>124</v>
      </c>
      <c r="U107" s="223" t="s">
        <v>124</v>
      </c>
      <c r="V107" s="223" t="s">
        <v>124</v>
      </c>
    </row>
    <row r="108" spans="2:22" ht="5.15" customHeight="1">
      <c r="K108" s="212"/>
    </row>
    <row r="109" spans="2:22" ht="5.15" customHeight="1">
      <c r="B109" s="189"/>
      <c r="C109" s="189"/>
      <c r="D109" s="189"/>
      <c r="E109" s="189"/>
      <c r="F109" s="189"/>
      <c r="G109" s="189"/>
      <c r="H109" s="189"/>
      <c r="K109" s="212"/>
    </row>
    <row r="110" spans="2:22">
      <c r="B110" s="224"/>
      <c r="K110" s="212"/>
    </row>
    <row r="111" spans="2:22">
      <c r="K111" s="212"/>
    </row>
    <row r="112" spans="2:22">
      <c r="K112" s="212"/>
    </row>
  </sheetData>
  <mergeCells count="11">
    <mergeCell ref="E4:F4"/>
    <mergeCell ref="G4:H4"/>
    <mergeCell ref="P4:Q4"/>
    <mergeCell ref="R4:S4"/>
    <mergeCell ref="E5:F5"/>
    <mergeCell ref="G5:H5"/>
    <mergeCell ref="E3:F3"/>
    <mergeCell ref="G3:H3"/>
    <mergeCell ref="M3:N3"/>
    <mergeCell ref="P3:Q3"/>
    <mergeCell ref="R3:S3"/>
  </mergeCells>
  <conditionalFormatting sqref="B10:D107">
    <cfRule type="expression" dxfId="69" priority="35">
      <formula>MOD(ROW(),2)</formula>
    </cfRule>
  </conditionalFormatting>
  <conditionalFormatting sqref="E10:E11">
    <cfRule type="expression" dxfId="68" priority="30">
      <formula>MOD(ROW(),2)</formula>
    </cfRule>
  </conditionalFormatting>
  <conditionalFormatting sqref="E107:N107">
    <cfRule type="expression" dxfId="67" priority="8">
      <formula>MOD(ROW(),2)</formula>
    </cfRule>
  </conditionalFormatting>
  <conditionalFormatting sqref="E12:S106">
    <cfRule type="expression" dxfId="66" priority="4">
      <formula>MOD(ROW(),2)</formula>
    </cfRule>
  </conditionalFormatting>
  <conditionalFormatting sqref="F10:N10">
    <cfRule type="expression" dxfId="65" priority="14">
      <formula>MOD(ROW(),2)</formula>
    </cfRule>
  </conditionalFormatting>
  <conditionalFormatting sqref="F11:S11 W11">
    <cfRule type="expression" dxfId="64" priority="5">
      <formula>MOD(ROW(),2)</formula>
    </cfRule>
  </conditionalFormatting>
  <conditionalFormatting sqref="P10:S10">
    <cfRule type="expression" dxfId="63" priority="13">
      <formula>MOD(ROW(),2)</formula>
    </cfRule>
  </conditionalFormatting>
  <conditionalFormatting sqref="P107:V107">
    <cfRule type="expression" dxfId="62" priority="7">
      <formula>MOD(ROW(),2)</formula>
    </cfRule>
  </conditionalFormatting>
  <conditionalFormatting sqref="T10:V106">
    <cfRule type="expression" dxfId="61" priority="2">
      <formula>MOD(ROW(),2)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9410-4115-1D49-8668-42537260260F}">
  <dimension ref="B2:H16"/>
  <sheetViews>
    <sheetView workbookViewId="0"/>
  </sheetViews>
  <sheetFormatPr defaultColWidth="10.81640625" defaultRowHeight="15.5"/>
  <cols>
    <col min="1" max="1" width="2.81640625" style="398" customWidth="1"/>
    <col min="2" max="2" width="6.7265625" style="398" customWidth="1"/>
    <col min="3" max="3" width="9.1796875" style="398" customWidth="1"/>
    <col min="4" max="4" width="11.453125" style="398" bestFit="1" customWidth="1"/>
    <col min="5" max="5" width="14.26953125" style="398" bestFit="1" customWidth="1"/>
    <col min="6" max="16384" width="10.81640625" style="398"/>
  </cols>
  <sheetData>
    <row r="2" spans="2:8" ht="23">
      <c r="B2" s="460" t="s">
        <v>168</v>
      </c>
    </row>
    <row r="5" spans="2:8" ht="16">
      <c r="B5" s="399" t="s">
        <v>86</v>
      </c>
      <c r="C5" s="399"/>
      <c r="D5" s="399"/>
      <c r="E5" s="399"/>
    </row>
    <row r="6" spans="2:8" ht="16">
      <c r="B6" s="399" t="s">
        <v>117</v>
      </c>
      <c r="C6" s="399" t="s">
        <v>118</v>
      </c>
      <c r="D6" s="399" t="s">
        <v>169</v>
      </c>
      <c r="E6" s="399" t="s">
        <v>170</v>
      </c>
    </row>
    <row r="7" spans="2:8">
      <c r="B7" s="398">
        <v>1</v>
      </c>
      <c r="C7" s="398">
        <v>20</v>
      </c>
      <c r="D7" s="400">
        <v>3498</v>
      </c>
      <c r="E7" s="400">
        <v>1584</v>
      </c>
      <c r="F7" s="403"/>
      <c r="G7" s="403"/>
      <c r="H7" s="403"/>
    </row>
    <row r="8" spans="2:8">
      <c r="B8" s="398">
        <v>21</v>
      </c>
      <c r="C8" s="398">
        <v>50</v>
      </c>
      <c r="D8" s="400">
        <v>3498</v>
      </c>
      <c r="E8" s="400">
        <v>2286</v>
      </c>
      <c r="F8" s="403"/>
      <c r="G8" s="482"/>
      <c r="H8" s="403"/>
    </row>
    <row r="9" spans="2:8">
      <c r="B9" s="398">
        <v>51</v>
      </c>
      <c r="C9" s="398">
        <v>100</v>
      </c>
      <c r="D9" s="400">
        <v>6996</v>
      </c>
      <c r="E9" s="400">
        <v>3036</v>
      </c>
      <c r="F9" s="403"/>
      <c r="G9" s="482"/>
      <c r="H9" s="403"/>
    </row>
    <row r="10" spans="2:8">
      <c r="B10" s="398">
        <v>101</v>
      </c>
      <c r="C10" s="398">
        <v>150</v>
      </c>
      <c r="D10" s="400">
        <v>10494</v>
      </c>
      <c r="E10" s="400">
        <v>3754</v>
      </c>
      <c r="F10" s="404"/>
    </row>
    <row r="11" spans="2:8">
      <c r="B11" s="398">
        <v>151</v>
      </c>
      <c r="C11" s="398">
        <v>200</v>
      </c>
      <c r="D11" s="400">
        <v>13992</v>
      </c>
      <c r="E11" s="400">
        <v>4480</v>
      </c>
      <c r="F11" s="404"/>
    </row>
    <row r="12" spans="2:8">
      <c r="B12" s="461" t="s">
        <v>171</v>
      </c>
      <c r="D12" s="462" t="s">
        <v>124</v>
      </c>
      <c r="E12" s="462" t="s">
        <v>124</v>
      </c>
      <c r="F12" s="404"/>
    </row>
    <row r="13" spans="2:8">
      <c r="B13" s="461"/>
      <c r="D13" s="401"/>
      <c r="E13" s="401"/>
      <c r="F13" s="404"/>
    </row>
    <row r="14" spans="2:8">
      <c r="B14" s="461"/>
      <c r="D14" s="401"/>
      <c r="E14" s="401"/>
      <c r="F14" s="404"/>
    </row>
    <row r="15" spans="2:8">
      <c r="F15" s="405"/>
    </row>
    <row r="16" spans="2:8">
      <c r="B16" s="398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45CC-BCE8-C945-A981-26078C3B57C7}">
  <dimension ref="A1:M86"/>
  <sheetViews>
    <sheetView topLeftCell="A51" zoomScale="130" zoomScaleNormal="130" workbookViewId="0">
      <selection activeCell="C69" sqref="C69"/>
    </sheetView>
  </sheetViews>
  <sheetFormatPr defaultColWidth="8.81640625" defaultRowHeight="10"/>
  <cols>
    <col min="1" max="1" width="1.7265625" style="1" customWidth="1"/>
    <col min="2" max="2" width="25.26953125" style="1" customWidth="1"/>
    <col min="3" max="3" width="8.81640625" style="1" customWidth="1"/>
    <col min="4" max="4" width="8.81640625" style="1"/>
    <col min="5" max="5" width="1.7265625" style="1" customWidth="1"/>
    <col min="6" max="6" width="14.1796875" style="1" customWidth="1"/>
    <col min="7" max="7" width="13.7265625" style="1" customWidth="1"/>
    <col min="8" max="8" width="12.81640625" style="1" customWidth="1"/>
    <col min="9" max="9" width="1.7265625" style="1" customWidth="1"/>
    <col min="10" max="10" width="15.453125" style="1" customWidth="1"/>
    <col min="11" max="11" width="10.453125" style="1" customWidth="1"/>
    <col min="12" max="12" width="12" style="1" bestFit="1" customWidth="1"/>
    <col min="13" max="13" width="12.453125" style="1" customWidth="1"/>
    <col min="14" max="16384" width="8.81640625" style="1"/>
  </cols>
  <sheetData>
    <row r="1" spans="1:12" ht="12" customHeight="1"/>
    <row r="2" spans="1:12" ht="18">
      <c r="B2" s="11" t="s">
        <v>173</v>
      </c>
    </row>
    <row r="3" spans="1:12" ht="17.5" customHeight="1"/>
    <row r="4" spans="1:12" ht="13.5">
      <c r="B4" s="7"/>
      <c r="C4" s="7"/>
      <c r="D4" s="7"/>
      <c r="E4" s="14"/>
      <c r="F4" s="553" t="s">
        <v>174</v>
      </c>
      <c r="G4" s="553"/>
      <c r="H4" s="273" t="s">
        <v>88</v>
      </c>
      <c r="J4" s="273" t="s">
        <v>7</v>
      </c>
    </row>
    <row r="5" spans="1:12" s="2" customFormat="1" ht="12" customHeight="1">
      <c r="A5" s="1"/>
      <c r="B5" s="8"/>
      <c r="C5" s="8"/>
      <c r="D5" s="8"/>
      <c r="E5" s="14"/>
      <c r="F5" s="7"/>
      <c r="G5" s="7"/>
      <c r="H5" s="7"/>
      <c r="J5" s="7"/>
    </row>
    <row r="6" spans="1:12" s="2" customFormat="1" ht="15" customHeight="1">
      <c r="A6" s="1"/>
      <c r="B6" s="271"/>
      <c r="C6" s="271"/>
      <c r="D6" s="271"/>
      <c r="E6" s="14"/>
      <c r="F6" s="8" t="s">
        <v>105</v>
      </c>
      <c r="G6" s="8"/>
      <c r="H6" s="8" t="s">
        <v>88</v>
      </c>
      <c r="J6" s="8" t="s">
        <v>175</v>
      </c>
    </row>
    <row r="7" spans="1:12" s="2" customFormat="1" ht="16.399999999999999" customHeight="1">
      <c r="A7" s="1"/>
      <c r="B7" s="8"/>
      <c r="C7" s="8" t="s">
        <v>108</v>
      </c>
      <c r="D7" s="8"/>
      <c r="E7" s="14"/>
      <c r="F7" s="277" t="s">
        <v>176</v>
      </c>
      <c r="G7" s="277" t="s">
        <v>177</v>
      </c>
      <c r="H7" s="277" t="s">
        <v>178</v>
      </c>
      <c r="J7" s="277" t="s">
        <v>179</v>
      </c>
    </row>
    <row r="8" spans="1:12" s="2" customFormat="1" ht="32.15" customHeight="1">
      <c r="A8" s="1"/>
      <c r="B8" s="271" t="s">
        <v>116</v>
      </c>
      <c r="C8" s="271" t="s">
        <v>117</v>
      </c>
      <c r="D8" s="271" t="s">
        <v>118</v>
      </c>
      <c r="E8" s="14"/>
      <c r="F8" s="276" t="s">
        <v>180</v>
      </c>
      <c r="G8" s="276" t="s">
        <v>181</v>
      </c>
      <c r="H8" s="271" t="s">
        <v>121</v>
      </c>
      <c r="J8" s="271" t="s">
        <v>121</v>
      </c>
    </row>
    <row r="9" spans="1:12" ht="5.15" customHeight="1">
      <c r="G9" s="136"/>
    </row>
    <row r="10" spans="1:12" ht="16" thickBot="1">
      <c r="B10" s="13" t="s">
        <v>122</v>
      </c>
      <c r="C10" s="12"/>
      <c r="D10" s="12"/>
      <c r="E10" s="12"/>
      <c r="F10" s="184"/>
      <c r="G10" s="184"/>
      <c r="H10" s="184"/>
      <c r="I10" s="179"/>
      <c r="J10" s="184"/>
    </row>
    <row r="11" spans="1:12" customFormat="1" ht="5.15" customHeight="1"/>
    <row r="12" spans="1:12" ht="10.4" customHeight="1">
      <c r="B12" s="3" t="str">
        <f>"Muni / City Pop: "&amp;TEXT(C12,"#,0")&amp;" - "&amp;TEXT(D12,"#,0")</f>
        <v>Muni / City Pop: 0 - 3,999</v>
      </c>
      <c r="C12" s="3">
        <v>0</v>
      </c>
      <c r="D12" s="3">
        <v>3999</v>
      </c>
      <c r="F12" s="19">
        <v>9614</v>
      </c>
      <c r="G12" s="274" t="s">
        <v>124</v>
      </c>
      <c r="H12" s="19">
        <v>4325</v>
      </c>
      <c r="I12" s="272"/>
      <c r="J12" s="19">
        <v>1881</v>
      </c>
      <c r="K12" s="272"/>
      <c r="L12" s="272"/>
    </row>
    <row r="13" spans="1:12">
      <c r="B13" s="3" t="str">
        <f t="shared" ref="B13:B23" si="0">"Muni / City Pop: "&amp;TEXT(C13,"#,0")&amp;" - "&amp;TEXT(D13,"#,0")</f>
        <v>Muni / City Pop: 4,000 - 8,999</v>
      </c>
      <c r="C13" s="3">
        <f>D12+1</f>
        <v>4000</v>
      </c>
      <c r="D13" s="3">
        <v>8999</v>
      </c>
      <c r="F13" s="230">
        <v>9614</v>
      </c>
      <c r="G13" s="275" t="s">
        <v>124</v>
      </c>
      <c r="H13" s="230">
        <v>4325</v>
      </c>
      <c r="J13" s="230">
        <v>2748</v>
      </c>
      <c r="L13" s="272"/>
    </row>
    <row r="14" spans="1:12">
      <c r="B14" s="3" t="str">
        <f t="shared" si="0"/>
        <v>Muni / City Pop: 9,000 - 14,999</v>
      </c>
      <c r="C14" s="3">
        <f t="shared" ref="C14:C22" si="1">D13+1</f>
        <v>9000</v>
      </c>
      <c r="D14" s="3">
        <v>14999</v>
      </c>
      <c r="F14" s="230">
        <v>9614</v>
      </c>
      <c r="G14" s="275" t="s">
        <v>124</v>
      </c>
      <c r="H14" s="230">
        <v>4325</v>
      </c>
      <c r="J14" s="230">
        <v>4271</v>
      </c>
      <c r="L14" s="272"/>
    </row>
    <row r="15" spans="1:12">
      <c r="B15" s="3" t="str">
        <f t="shared" si="0"/>
        <v>Muni / City Pop: 15,000 - 21,999</v>
      </c>
      <c r="C15" s="3">
        <f t="shared" si="1"/>
        <v>15000</v>
      </c>
      <c r="D15" s="3">
        <v>21999</v>
      </c>
      <c r="F15" s="230">
        <v>12872</v>
      </c>
      <c r="G15" s="275" t="s">
        <v>124</v>
      </c>
      <c r="H15" s="230">
        <v>5792</v>
      </c>
      <c r="J15" s="230">
        <v>5710</v>
      </c>
      <c r="L15" s="272"/>
    </row>
    <row r="16" spans="1:12">
      <c r="B16" s="3" t="str">
        <f t="shared" si="0"/>
        <v>Muni / City Pop: 22,000 - 29,999</v>
      </c>
      <c r="C16" s="3">
        <f t="shared" si="1"/>
        <v>22000</v>
      </c>
      <c r="D16" s="3">
        <v>29999</v>
      </c>
      <c r="F16" s="230">
        <v>16130</v>
      </c>
      <c r="G16" s="275" t="s">
        <v>124</v>
      </c>
      <c r="H16" s="230">
        <v>7257</v>
      </c>
      <c r="J16" s="230">
        <v>7164</v>
      </c>
      <c r="L16" s="272"/>
    </row>
    <row r="17" spans="2:12">
      <c r="B17" s="3" t="str">
        <f t="shared" si="0"/>
        <v>Muni / City Pop: 30,000 - 44,999</v>
      </c>
      <c r="C17" s="3">
        <f t="shared" si="1"/>
        <v>30000</v>
      </c>
      <c r="D17" s="3">
        <v>44999</v>
      </c>
      <c r="F17" s="230">
        <v>21504</v>
      </c>
      <c r="G17" s="275" t="s">
        <v>124</v>
      </c>
      <c r="H17" s="230">
        <v>9676</v>
      </c>
      <c r="J17" s="230">
        <v>9554</v>
      </c>
      <c r="L17" s="272"/>
    </row>
    <row r="18" spans="2:12">
      <c r="B18" s="3" t="str">
        <f t="shared" si="0"/>
        <v>Muni / City Pop: 45,000 - 59,999</v>
      </c>
      <c r="C18" s="3">
        <f t="shared" si="1"/>
        <v>45000</v>
      </c>
      <c r="D18" s="3">
        <v>59999</v>
      </c>
      <c r="F18" s="230">
        <v>26391</v>
      </c>
      <c r="G18" s="275" t="s">
        <v>124</v>
      </c>
      <c r="H18" s="230">
        <v>11875</v>
      </c>
      <c r="J18" s="230">
        <v>11717</v>
      </c>
      <c r="L18" s="272"/>
    </row>
    <row r="19" spans="2:12">
      <c r="B19" s="3" t="str">
        <f t="shared" si="0"/>
        <v>Muni / City Pop: 60,000 - 89,999</v>
      </c>
      <c r="C19" s="3">
        <f t="shared" si="1"/>
        <v>60000</v>
      </c>
      <c r="D19" s="3">
        <v>89999</v>
      </c>
      <c r="F19" s="230">
        <v>31279</v>
      </c>
      <c r="G19" s="275" t="s">
        <v>124</v>
      </c>
      <c r="H19" s="230">
        <v>14074</v>
      </c>
      <c r="J19" s="230">
        <v>13887</v>
      </c>
      <c r="L19" s="272"/>
    </row>
    <row r="20" spans="2:12">
      <c r="B20" s="3" t="str">
        <f t="shared" si="0"/>
        <v>Muni / City Pop: 90,000 - 119,999</v>
      </c>
      <c r="C20" s="3">
        <f t="shared" si="1"/>
        <v>90000</v>
      </c>
      <c r="D20" s="3">
        <v>119999</v>
      </c>
      <c r="F20" s="230">
        <v>35678</v>
      </c>
      <c r="G20" s="275" t="s">
        <v>124</v>
      </c>
      <c r="H20" s="230">
        <v>16055</v>
      </c>
      <c r="J20" s="230">
        <v>15843</v>
      </c>
      <c r="L20" s="272"/>
    </row>
    <row r="21" spans="2:12" ht="11.15" customHeight="1">
      <c r="B21" s="3" t="str">
        <f t="shared" si="0"/>
        <v>Muni / City Pop: 120,000 - 149,999</v>
      </c>
      <c r="C21" s="3">
        <f t="shared" si="1"/>
        <v>120000</v>
      </c>
      <c r="D21" s="3">
        <v>149999</v>
      </c>
      <c r="F21" s="230">
        <v>40565</v>
      </c>
      <c r="G21" s="275" t="s">
        <v>124</v>
      </c>
      <c r="H21" s="230">
        <v>18253</v>
      </c>
      <c r="J21" s="230">
        <v>18013</v>
      </c>
      <c r="L21" s="272"/>
    </row>
    <row r="22" spans="2:12">
      <c r="B22" s="3" t="str">
        <f t="shared" si="0"/>
        <v>Muni / City Pop: 150,000 - 179,999</v>
      </c>
      <c r="C22" s="3">
        <f t="shared" si="1"/>
        <v>150000</v>
      </c>
      <c r="D22" s="3">
        <v>179999</v>
      </c>
      <c r="F22" s="230">
        <v>45452</v>
      </c>
      <c r="G22" s="275" t="s">
        <v>124</v>
      </c>
      <c r="H22" s="230">
        <v>20453</v>
      </c>
      <c r="J22" s="230">
        <v>20177</v>
      </c>
      <c r="L22" s="272"/>
    </row>
    <row r="23" spans="2:12">
      <c r="B23" s="3" t="str">
        <f t="shared" si="0"/>
        <v>Muni / City Pop: 180,000 - 249,999</v>
      </c>
      <c r="C23" s="3">
        <v>180000</v>
      </c>
      <c r="D23" s="3">
        <v>249999</v>
      </c>
      <c r="F23" s="230">
        <v>50340</v>
      </c>
      <c r="G23" s="275" t="s">
        <v>124</v>
      </c>
      <c r="H23" s="230">
        <v>22652</v>
      </c>
      <c r="J23" s="230">
        <v>22346</v>
      </c>
      <c r="L23" s="272"/>
    </row>
    <row r="24" spans="2:12">
      <c r="B24" s="3" t="str">
        <f>"Muni / City Pop: "&amp;TEXT(C24,"#,0")</f>
        <v>Muni / City Pop: 250,000</v>
      </c>
      <c r="C24" s="16">
        <v>250000</v>
      </c>
      <c r="D24" s="6" t="s">
        <v>123</v>
      </c>
      <c r="F24" s="187" t="s">
        <v>124</v>
      </c>
      <c r="G24" s="187" t="s">
        <v>124</v>
      </c>
      <c r="H24" s="187" t="s">
        <v>124</v>
      </c>
      <c r="J24" s="187" t="s">
        <v>124</v>
      </c>
    </row>
    <row r="25" spans="2:12">
      <c r="L25" s="402"/>
    </row>
    <row r="26" spans="2:12" ht="16" thickBot="1">
      <c r="B26" s="13" t="s">
        <v>125</v>
      </c>
      <c r="C26" s="12"/>
      <c r="D26" s="12"/>
      <c r="E26" s="12"/>
      <c r="F26" s="184"/>
      <c r="G26" s="184"/>
      <c r="H26" s="184"/>
      <c r="J26" s="184"/>
    </row>
    <row r="27" spans="2:12" customFormat="1" ht="5.15" customHeight="1"/>
    <row r="28" spans="2:12" ht="10.4" customHeight="1">
      <c r="B28" s="3" t="str">
        <f>"County Pop: "&amp;TEXT(C28,"#,0")&amp;" - "&amp;TEXT(D28,"#,0")</f>
        <v>County Pop: 0 - 9,999</v>
      </c>
      <c r="C28" s="3">
        <v>0</v>
      </c>
      <c r="D28" s="3">
        <v>9999</v>
      </c>
      <c r="F28" s="186">
        <v>9939</v>
      </c>
      <c r="G28" s="274" t="s">
        <v>124</v>
      </c>
      <c r="H28" s="186">
        <v>4472</v>
      </c>
      <c r="J28" s="186">
        <v>1881</v>
      </c>
    </row>
    <row r="29" spans="2:12">
      <c r="B29" s="3" t="str">
        <f t="shared" ref="B29:B43" si="2">"County Pop: "&amp;TEXT(C29,"#,0")&amp;" - "&amp;TEXT(D29,"#,0")</f>
        <v>County Pop: 10,000 - 19,999</v>
      </c>
      <c r="C29" s="3">
        <f>D28+1</f>
        <v>10000</v>
      </c>
      <c r="D29" s="3">
        <v>19999</v>
      </c>
      <c r="F29" s="230">
        <v>9939</v>
      </c>
      <c r="G29" s="275" t="s">
        <v>124</v>
      </c>
      <c r="H29" s="230">
        <v>4472</v>
      </c>
      <c r="J29" s="230">
        <v>2748</v>
      </c>
    </row>
    <row r="30" spans="2:12">
      <c r="B30" s="3" t="str">
        <f t="shared" si="2"/>
        <v>County Pop: 20,000 - 29,999</v>
      </c>
      <c r="C30" s="3">
        <f t="shared" ref="C30:C43" si="3">D29+1</f>
        <v>20000</v>
      </c>
      <c r="D30" s="3">
        <v>29999</v>
      </c>
      <c r="F30" s="230">
        <v>9939</v>
      </c>
      <c r="G30" s="275" t="s">
        <v>124</v>
      </c>
      <c r="H30" s="230">
        <v>4472</v>
      </c>
      <c r="J30" s="230">
        <v>4409</v>
      </c>
    </row>
    <row r="31" spans="2:12">
      <c r="B31" s="3" t="str">
        <f t="shared" si="2"/>
        <v>County Pop: 30,000 - 39,999</v>
      </c>
      <c r="C31" s="3">
        <f t="shared" si="3"/>
        <v>30000</v>
      </c>
      <c r="D31" s="3">
        <v>39999</v>
      </c>
      <c r="F31" s="230">
        <v>12545</v>
      </c>
      <c r="G31" s="275" t="s">
        <v>124</v>
      </c>
      <c r="H31" s="230">
        <v>5645</v>
      </c>
      <c r="J31" s="230">
        <v>5565</v>
      </c>
    </row>
    <row r="32" spans="2:12">
      <c r="B32" s="3" t="str">
        <f t="shared" si="2"/>
        <v>County Pop: 40,000 - 59,999</v>
      </c>
      <c r="C32" s="3">
        <f t="shared" si="3"/>
        <v>40000</v>
      </c>
      <c r="D32" s="3">
        <v>59999</v>
      </c>
      <c r="F32" s="230">
        <v>16130</v>
      </c>
      <c r="G32" s="275" t="s">
        <v>124</v>
      </c>
      <c r="H32" s="230">
        <v>7257</v>
      </c>
      <c r="J32" s="230">
        <v>7164</v>
      </c>
    </row>
    <row r="33" spans="2:10">
      <c r="B33" s="3" t="str">
        <f t="shared" si="2"/>
        <v>County Pop: 60,000 - 89,999</v>
      </c>
      <c r="C33" s="3">
        <f t="shared" si="3"/>
        <v>60000</v>
      </c>
      <c r="D33" s="3">
        <v>89999</v>
      </c>
      <c r="F33" s="230">
        <v>21504</v>
      </c>
      <c r="G33" s="275" t="s">
        <v>124</v>
      </c>
      <c r="H33" s="230">
        <v>9676</v>
      </c>
      <c r="J33" s="230">
        <v>9554</v>
      </c>
    </row>
    <row r="34" spans="2:10">
      <c r="B34" s="3" t="str">
        <f t="shared" si="2"/>
        <v>County Pop: 90,000 - 119,999</v>
      </c>
      <c r="C34" s="3">
        <f t="shared" si="3"/>
        <v>90000</v>
      </c>
      <c r="D34" s="3">
        <v>119999</v>
      </c>
      <c r="F34" s="230">
        <v>26391</v>
      </c>
      <c r="G34" s="275" t="s">
        <v>124</v>
      </c>
      <c r="H34" s="230">
        <v>11875</v>
      </c>
      <c r="J34" s="230">
        <v>11717</v>
      </c>
    </row>
    <row r="35" spans="2:10">
      <c r="B35" s="3" t="str">
        <f t="shared" si="2"/>
        <v>County Pop: 120,000 - 149,999</v>
      </c>
      <c r="C35" s="3">
        <f t="shared" si="3"/>
        <v>120000</v>
      </c>
      <c r="D35" s="3">
        <v>149999</v>
      </c>
      <c r="F35" s="230">
        <v>31116</v>
      </c>
      <c r="G35" s="275" t="s">
        <v>124</v>
      </c>
      <c r="H35" s="230">
        <v>14002</v>
      </c>
      <c r="J35" s="230">
        <v>13812</v>
      </c>
    </row>
    <row r="36" spans="2:10">
      <c r="B36" s="3" t="str">
        <f t="shared" si="2"/>
        <v>County Pop: 150,000 - 179,999</v>
      </c>
      <c r="C36" s="3">
        <f t="shared" si="3"/>
        <v>150000</v>
      </c>
      <c r="D36" s="3">
        <v>179999</v>
      </c>
      <c r="F36" s="230">
        <v>36003</v>
      </c>
      <c r="G36" s="275" t="s">
        <v>124</v>
      </c>
      <c r="H36" s="230">
        <v>16201</v>
      </c>
      <c r="J36" s="230">
        <v>15980</v>
      </c>
    </row>
    <row r="37" spans="2:10">
      <c r="B37" s="3" t="str">
        <f t="shared" si="2"/>
        <v>County Pop: 180,000 - 249,999</v>
      </c>
      <c r="C37" s="3">
        <f t="shared" si="3"/>
        <v>180000</v>
      </c>
      <c r="D37" s="3">
        <v>249999</v>
      </c>
      <c r="F37" s="230">
        <v>40565</v>
      </c>
      <c r="G37" s="275" t="s">
        <v>124</v>
      </c>
      <c r="H37" s="230">
        <v>18253</v>
      </c>
      <c r="J37" s="230">
        <v>18013</v>
      </c>
    </row>
    <row r="38" spans="2:10">
      <c r="B38" s="3" t="str">
        <f t="shared" si="2"/>
        <v>County Pop: 250,000 - 349,999</v>
      </c>
      <c r="C38" s="3">
        <f t="shared" si="3"/>
        <v>250000</v>
      </c>
      <c r="D38" s="3">
        <v>349999</v>
      </c>
      <c r="F38" s="230">
        <v>45452</v>
      </c>
      <c r="G38" s="275" t="s">
        <v>124</v>
      </c>
      <c r="H38" s="230">
        <v>20453</v>
      </c>
      <c r="J38" s="230">
        <v>20177</v>
      </c>
    </row>
    <row r="39" spans="2:10">
      <c r="B39" s="3" t="str">
        <f t="shared" si="2"/>
        <v>County Pop: 350,000 - 500,000</v>
      </c>
      <c r="C39" s="3">
        <f t="shared" si="3"/>
        <v>350000</v>
      </c>
      <c r="D39" s="3">
        <v>500000</v>
      </c>
      <c r="F39" s="230">
        <v>50340</v>
      </c>
      <c r="G39" s="275" t="s">
        <v>124</v>
      </c>
      <c r="H39" s="230">
        <v>22652</v>
      </c>
      <c r="J39" s="230">
        <v>22346</v>
      </c>
    </row>
    <row r="40" spans="2:10">
      <c r="B40" s="3" t="str">
        <f t="shared" si="2"/>
        <v>County Pop: 500,001 - 649,999</v>
      </c>
      <c r="C40" s="3">
        <f t="shared" si="3"/>
        <v>500001</v>
      </c>
      <c r="D40" s="3">
        <v>649999</v>
      </c>
      <c r="F40" s="230">
        <v>57898</v>
      </c>
      <c r="G40" s="275" t="s">
        <v>124</v>
      </c>
      <c r="H40" s="230">
        <v>26052</v>
      </c>
      <c r="J40" s="230">
        <v>25699</v>
      </c>
    </row>
    <row r="41" spans="2:10">
      <c r="B41" s="3" t="str">
        <f t="shared" si="2"/>
        <v>County Pop: 650,000 - 799,999</v>
      </c>
      <c r="C41" s="3">
        <f t="shared" si="3"/>
        <v>650000</v>
      </c>
      <c r="D41" s="3">
        <v>799999</v>
      </c>
      <c r="F41" s="230">
        <v>66595</v>
      </c>
      <c r="G41" s="275" t="s">
        <v>124</v>
      </c>
      <c r="H41" s="230">
        <v>29967</v>
      </c>
      <c r="J41" s="230">
        <v>29554</v>
      </c>
    </row>
    <row r="42" spans="2:10">
      <c r="B42" s="3" t="str">
        <f t="shared" si="2"/>
        <v>County Pop: 800,000 - 949,999</v>
      </c>
      <c r="C42" s="3">
        <f t="shared" si="3"/>
        <v>800000</v>
      </c>
      <c r="D42" s="3">
        <v>949999</v>
      </c>
      <c r="F42" s="230">
        <v>76598</v>
      </c>
      <c r="G42" s="275" t="s">
        <v>124</v>
      </c>
      <c r="H42" s="230">
        <v>34469</v>
      </c>
      <c r="J42" s="230">
        <v>33987</v>
      </c>
    </row>
    <row r="43" spans="2:10">
      <c r="B43" s="3" t="str">
        <f t="shared" si="2"/>
        <v>County Pop: 950,000 - 1,100,000</v>
      </c>
      <c r="C43" s="3">
        <f t="shared" si="3"/>
        <v>950000</v>
      </c>
      <c r="D43" s="3">
        <v>1100000</v>
      </c>
      <c r="F43" s="230">
        <v>88099</v>
      </c>
      <c r="G43" s="275" t="s">
        <v>124</v>
      </c>
      <c r="H43" s="230">
        <v>39644</v>
      </c>
      <c r="J43" s="230">
        <v>39093</v>
      </c>
    </row>
    <row r="44" spans="2:10">
      <c r="B44" s="3" t="str">
        <f>"County Pop: "&amp;TEXT(C44,"#,0")</f>
        <v>County Pop: &gt;1,100,000</v>
      </c>
      <c r="C44" s="5" t="s">
        <v>126</v>
      </c>
      <c r="D44" s="6" t="s">
        <v>123</v>
      </c>
      <c r="F44" s="187" t="s">
        <v>124</v>
      </c>
      <c r="G44" s="187" t="s">
        <v>124</v>
      </c>
      <c r="H44" s="187" t="s">
        <v>124</v>
      </c>
      <c r="J44" s="187" t="s">
        <v>124</v>
      </c>
    </row>
    <row r="46" spans="2:10" ht="16" thickBot="1">
      <c r="B46" s="13" t="s">
        <v>127</v>
      </c>
      <c r="C46" s="12"/>
      <c r="D46" s="12"/>
      <c r="E46" s="12"/>
      <c r="F46" s="184"/>
      <c r="G46" s="184"/>
      <c r="H46" s="184"/>
      <c r="J46" s="184"/>
    </row>
    <row r="47" spans="2:10" ht="10" customHeight="1">
      <c r="B47" s="321"/>
      <c r="C47" s="558" t="s">
        <v>128</v>
      </c>
      <c r="D47" s="558"/>
      <c r="E47" s="322"/>
      <c r="F47" s="323"/>
      <c r="G47" s="323"/>
      <c r="H47" s="323"/>
      <c r="I47" s="322"/>
      <c r="J47" s="323"/>
    </row>
    <row r="48" spans="2:10" ht="10" customHeight="1">
      <c r="B48" s="298" t="s">
        <v>129</v>
      </c>
      <c r="C48" s="324" t="s">
        <v>117</v>
      </c>
      <c r="D48" s="325" t="s">
        <v>118</v>
      </c>
      <c r="E48"/>
      <c r="F48"/>
      <c r="G48"/>
      <c r="H48"/>
      <c r="I48"/>
      <c r="J48"/>
    </row>
    <row r="49" spans="2:13">
      <c r="B49" s="298"/>
      <c r="C49" s="314">
        <v>0</v>
      </c>
      <c r="D49" s="315">
        <v>250000</v>
      </c>
      <c r="F49" s="186">
        <v>6413</v>
      </c>
      <c r="G49" s="186" t="s">
        <v>129</v>
      </c>
      <c r="H49" s="186" t="s">
        <v>129</v>
      </c>
      <c r="J49" s="186" t="s">
        <v>129</v>
      </c>
      <c r="K49" s="459"/>
    </row>
    <row r="50" spans="2:13">
      <c r="B50" s="3"/>
      <c r="C50" s="3">
        <f>D49+1</f>
        <v>250001</v>
      </c>
      <c r="D50" s="3">
        <v>500000</v>
      </c>
      <c r="F50" s="186">
        <v>12826</v>
      </c>
      <c r="G50" s="274"/>
      <c r="H50" s="186"/>
      <c r="J50" s="186"/>
      <c r="K50" s="459"/>
    </row>
    <row r="51" spans="2:13">
      <c r="B51" s="3"/>
      <c r="C51" s="3">
        <f t="shared" ref="C51:C55" si="4">D50+1</f>
        <v>500001</v>
      </c>
      <c r="D51" s="3">
        <v>1000000</v>
      </c>
      <c r="F51" s="186">
        <v>25653</v>
      </c>
      <c r="G51" s="274"/>
      <c r="H51" s="186"/>
      <c r="J51" s="186"/>
      <c r="K51" s="459"/>
    </row>
    <row r="52" spans="2:13">
      <c r="B52" s="3"/>
      <c r="C52" s="3">
        <f t="shared" si="4"/>
        <v>1000001</v>
      </c>
      <c r="D52" s="3">
        <v>2000000</v>
      </c>
      <c r="F52" s="186">
        <v>32066</v>
      </c>
      <c r="G52" s="274"/>
      <c r="H52" s="186"/>
      <c r="J52" s="186"/>
      <c r="K52" s="459"/>
      <c r="M52" s="272"/>
    </row>
    <row r="53" spans="2:13">
      <c r="B53" s="3"/>
      <c r="C53" s="3">
        <f t="shared" si="4"/>
        <v>2000001</v>
      </c>
      <c r="D53" s="3">
        <v>3000000</v>
      </c>
      <c r="F53" s="186">
        <v>38479</v>
      </c>
      <c r="G53" s="274"/>
      <c r="H53" s="186"/>
      <c r="J53" s="186"/>
      <c r="K53" s="459"/>
    </row>
    <row r="54" spans="2:13">
      <c r="B54" s="3"/>
      <c r="C54" s="3">
        <f t="shared" si="4"/>
        <v>3000001</v>
      </c>
      <c r="D54" s="3">
        <v>4000000</v>
      </c>
      <c r="F54" s="186">
        <v>44892</v>
      </c>
      <c r="G54" s="274"/>
      <c r="H54" s="186"/>
      <c r="J54" s="186"/>
      <c r="K54" s="459"/>
    </row>
    <row r="55" spans="2:13">
      <c r="B55" s="3"/>
      <c r="C55" s="3">
        <f t="shared" si="4"/>
        <v>4000001</v>
      </c>
      <c r="D55" s="3">
        <v>5000000</v>
      </c>
      <c r="F55" s="186">
        <v>57718</v>
      </c>
      <c r="G55" s="274"/>
      <c r="H55" s="186"/>
      <c r="J55" s="186"/>
      <c r="K55" s="459"/>
      <c r="L55" s="394"/>
    </row>
    <row r="56" spans="2:13">
      <c r="B56" s="3"/>
      <c r="C56" s="16" t="s">
        <v>182</v>
      </c>
      <c r="D56" s="3"/>
      <c r="F56" s="187" t="s">
        <v>124</v>
      </c>
      <c r="G56" s="274"/>
      <c r="H56" s="186"/>
      <c r="J56" s="186"/>
    </row>
    <row r="58" spans="2:13" ht="16" thickBot="1">
      <c r="B58" s="13" t="s">
        <v>133</v>
      </c>
      <c r="C58" s="12"/>
      <c r="D58" s="12"/>
      <c r="E58" s="12"/>
      <c r="F58" s="184"/>
      <c r="G58" s="184"/>
      <c r="H58" s="184"/>
      <c r="J58" s="184"/>
    </row>
    <row r="59" spans="2:13" customFormat="1" ht="5.15" customHeight="1"/>
    <row r="60" spans="2:13" customFormat="1" ht="12" customHeight="1">
      <c r="B60" s="3" t="s">
        <v>183</v>
      </c>
      <c r="F60" s="556" t="s">
        <v>184</v>
      </c>
      <c r="G60" s="556"/>
      <c r="H60" s="556"/>
      <c r="J60" s="278" t="s">
        <v>184</v>
      </c>
      <c r="K60" s="279"/>
      <c r="L60" s="279"/>
      <c r="M60" s="279"/>
    </row>
    <row r="61" spans="2:13" ht="14.15" customHeight="1">
      <c r="B61" s="3" t="s">
        <v>185</v>
      </c>
      <c r="C61" s="6" t="s">
        <v>123</v>
      </c>
      <c r="D61" s="6" t="s">
        <v>123</v>
      </c>
      <c r="F61" s="187" t="s">
        <v>124</v>
      </c>
      <c r="G61" s="187" t="s">
        <v>124</v>
      </c>
      <c r="H61" s="187" t="s">
        <v>124</v>
      </c>
      <c r="J61" s="187" t="s">
        <v>124</v>
      </c>
    </row>
    <row r="62" spans="2:13" ht="5.15" customHeight="1"/>
    <row r="63" spans="2:13" ht="5.15" customHeight="1">
      <c r="B63" s="40"/>
      <c r="C63" s="40"/>
      <c r="D63" s="40"/>
      <c r="E63" s="40"/>
      <c r="F63" s="40"/>
      <c r="G63" s="40"/>
      <c r="H63" s="40"/>
      <c r="J63" s="40"/>
    </row>
    <row r="64" spans="2:13">
      <c r="B64" s="18"/>
    </row>
    <row r="65" spans="1:12">
      <c r="B65" s="18"/>
    </row>
    <row r="66" spans="1:12" ht="29.15" customHeight="1">
      <c r="B66" s="557" t="s">
        <v>186</v>
      </c>
      <c r="C66" s="557"/>
      <c r="D66" s="557"/>
      <c r="E66" s="557"/>
      <c r="F66" s="557"/>
      <c r="G66" s="557"/>
      <c r="H66" s="557"/>
      <c r="I66" s="557"/>
      <c r="J66" s="557"/>
    </row>
    <row r="68" spans="1:12" ht="16" thickBot="1">
      <c r="B68" s="13" t="s">
        <v>87</v>
      </c>
    </row>
    <row r="70" spans="1:12" ht="13.5">
      <c r="B70" s="271"/>
      <c r="C70" s="271"/>
      <c r="D70" s="271"/>
      <c r="E70" s="473"/>
      <c r="F70" s="554" t="s">
        <v>87</v>
      </c>
      <c r="G70" s="554"/>
      <c r="H70" s="554"/>
    </row>
    <row r="71" spans="1:12" s="2" customFormat="1" ht="13.5">
      <c r="A71" s="1"/>
      <c r="B71" s="271"/>
      <c r="C71" s="271"/>
      <c r="D71" s="271"/>
      <c r="E71" s="473"/>
      <c r="F71" s="468"/>
      <c r="G71" s="468"/>
      <c r="H71" s="468"/>
    </row>
    <row r="72" spans="1:12" s="2" customFormat="1" ht="13.5">
      <c r="A72" s="1"/>
      <c r="B72" s="8"/>
      <c r="C72" s="8" t="s">
        <v>128</v>
      </c>
      <c r="D72" s="8"/>
      <c r="E72" s="474"/>
      <c r="F72" s="468" t="s">
        <v>187</v>
      </c>
      <c r="G72" s="555" t="s">
        <v>188</v>
      </c>
      <c r="H72" s="555"/>
    </row>
    <row r="73" spans="1:12" s="2" customFormat="1" ht="25" customHeight="1">
      <c r="A73" s="1"/>
      <c r="B73" s="271"/>
      <c r="C73" s="271" t="s">
        <v>118</v>
      </c>
      <c r="D73" s="271" t="s">
        <v>117</v>
      </c>
      <c r="E73" s="473"/>
      <c r="F73" s="276" t="s">
        <v>189</v>
      </c>
      <c r="G73" s="469" t="s">
        <v>37</v>
      </c>
      <c r="H73" s="276" t="s">
        <v>39</v>
      </c>
    </row>
    <row r="74" spans="1:12" ht="15.5">
      <c r="B74" s="472"/>
    </row>
    <row r="75" spans="1:12">
      <c r="B75" s="471"/>
      <c r="C75" s="471">
        <v>0</v>
      </c>
      <c r="D75" s="436">
        <v>100000</v>
      </c>
      <c r="E75" s="437"/>
      <c r="F75" s="19">
        <v>2910</v>
      </c>
      <c r="G75" s="19">
        <v>6629</v>
      </c>
      <c r="H75" s="19">
        <v>11600</v>
      </c>
      <c r="J75" s="19"/>
      <c r="K75" s="19"/>
      <c r="L75" s="19"/>
    </row>
    <row r="76" spans="1:12">
      <c r="B76" s="10"/>
      <c r="C76" s="10">
        <v>100001</v>
      </c>
      <c r="D76" s="3">
        <v>250000</v>
      </c>
      <c r="E76" s="3"/>
      <c r="F76" s="186">
        <v>6958</v>
      </c>
      <c r="G76" s="19">
        <v>6629</v>
      </c>
      <c r="H76" s="19">
        <v>12152.333333333332</v>
      </c>
      <c r="J76" s="19"/>
      <c r="K76" s="19"/>
      <c r="L76" s="19"/>
    </row>
    <row r="77" spans="1:12">
      <c r="B77" s="10"/>
      <c r="C77" s="10">
        <v>250001</v>
      </c>
      <c r="D77" s="3">
        <v>500000</v>
      </c>
      <c r="E77" s="3"/>
      <c r="F77" s="186">
        <v>13599</v>
      </c>
      <c r="G77" s="19">
        <v>7733</v>
      </c>
      <c r="H77" s="19">
        <v>12704.666666666666</v>
      </c>
      <c r="J77" s="19"/>
      <c r="K77" s="19"/>
      <c r="L77" s="19"/>
    </row>
    <row r="78" spans="1:12">
      <c r="B78" s="10"/>
      <c r="C78" s="10">
        <v>500001</v>
      </c>
      <c r="D78" s="3">
        <v>750000</v>
      </c>
      <c r="E78" s="3"/>
      <c r="F78" s="186">
        <v>19734</v>
      </c>
      <c r="G78" s="19">
        <v>7733</v>
      </c>
      <c r="H78" s="19">
        <v>13257</v>
      </c>
      <c r="J78" s="19"/>
      <c r="K78" s="19"/>
      <c r="L78" s="19"/>
    </row>
    <row r="79" spans="1:12">
      <c r="B79" s="10"/>
      <c r="C79" s="10">
        <v>750001</v>
      </c>
      <c r="D79" s="3">
        <v>999999</v>
      </c>
      <c r="E79" s="3"/>
      <c r="F79" s="186">
        <v>24668</v>
      </c>
      <c r="G79" s="19">
        <v>7733</v>
      </c>
      <c r="H79" s="19">
        <v>13257</v>
      </c>
      <c r="J79" s="19"/>
      <c r="K79" s="19"/>
      <c r="L79" s="19"/>
    </row>
    <row r="80" spans="1:12">
      <c r="B80" s="10"/>
      <c r="C80" s="10">
        <v>1000000</v>
      </c>
      <c r="D80" s="3">
        <v>1399999</v>
      </c>
      <c r="E80" s="3"/>
      <c r="F80" s="186">
        <v>31246</v>
      </c>
      <c r="G80" s="19">
        <v>9500</v>
      </c>
      <c r="H80" s="19">
        <v>15467</v>
      </c>
      <c r="J80" s="19"/>
      <c r="K80" s="19"/>
      <c r="L80" s="19"/>
    </row>
    <row r="81" spans="2:12">
      <c r="B81" s="10"/>
      <c r="C81" s="10">
        <v>1400000</v>
      </c>
      <c r="D81" s="3">
        <v>2099999</v>
      </c>
      <c r="E81" s="3"/>
      <c r="F81" s="186">
        <v>37824</v>
      </c>
      <c r="G81" s="19">
        <v>9500</v>
      </c>
      <c r="H81" s="19">
        <v>15467</v>
      </c>
      <c r="J81" s="19"/>
      <c r="K81" s="19"/>
      <c r="L81" s="19"/>
    </row>
    <row r="82" spans="2:12">
      <c r="B82" s="10"/>
      <c r="C82" s="10">
        <v>2100000</v>
      </c>
      <c r="D82" s="3">
        <v>2799999</v>
      </c>
      <c r="E82" s="3"/>
      <c r="F82" s="186">
        <v>42934</v>
      </c>
      <c r="G82" s="19">
        <v>9500</v>
      </c>
      <c r="H82" s="19">
        <v>18000</v>
      </c>
      <c r="J82" s="19"/>
      <c r="K82" s="19"/>
      <c r="L82" s="19"/>
    </row>
    <row r="83" spans="2:12">
      <c r="B83" s="10"/>
      <c r="C83" s="10">
        <v>2800000</v>
      </c>
      <c r="D83" s="3">
        <v>3499999</v>
      </c>
      <c r="E83" s="3"/>
      <c r="F83" s="186">
        <v>48652</v>
      </c>
      <c r="G83" s="19">
        <v>11500</v>
      </c>
      <c r="H83" s="19">
        <v>20000</v>
      </c>
      <c r="J83" s="19"/>
      <c r="K83" s="19"/>
      <c r="L83" s="19"/>
    </row>
    <row r="84" spans="2:12">
      <c r="B84" s="10"/>
      <c r="C84" s="10">
        <v>3500000</v>
      </c>
      <c r="D84" s="3">
        <v>4199999</v>
      </c>
      <c r="E84" s="3"/>
      <c r="F84" s="186">
        <v>54370</v>
      </c>
      <c r="G84" s="19">
        <v>11500</v>
      </c>
      <c r="H84" s="19">
        <v>22000</v>
      </c>
      <c r="J84" s="19"/>
      <c r="K84" s="19"/>
      <c r="L84" s="19"/>
    </row>
    <row r="85" spans="2:12">
      <c r="B85" s="10"/>
      <c r="C85" s="10">
        <v>4200000</v>
      </c>
      <c r="D85" s="3">
        <v>5000000</v>
      </c>
      <c r="E85" s="3"/>
      <c r="F85" s="186">
        <v>60088</v>
      </c>
      <c r="G85" s="19">
        <v>11500</v>
      </c>
      <c r="H85" s="19">
        <v>22000</v>
      </c>
      <c r="J85" s="19"/>
      <c r="K85" s="19"/>
      <c r="L85" s="19"/>
    </row>
    <row r="86" spans="2:12">
      <c r="F86" s="470" t="s">
        <v>124</v>
      </c>
      <c r="G86" s="470" t="s">
        <v>124</v>
      </c>
      <c r="H86" s="470" t="s">
        <v>124</v>
      </c>
    </row>
  </sheetData>
  <mergeCells count="6">
    <mergeCell ref="F4:G4"/>
    <mergeCell ref="F70:H70"/>
    <mergeCell ref="G72:H72"/>
    <mergeCell ref="F60:H60"/>
    <mergeCell ref="B66:J66"/>
    <mergeCell ref="C47:D47"/>
  </mergeCells>
  <conditionalFormatting sqref="B48:D49">
    <cfRule type="expression" dxfId="60" priority="5">
      <formula>MOD(ROW(),2)</formula>
    </cfRule>
  </conditionalFormatting>
  <conditionalFormatting sqref="B12:E24 E49:G49">
    <cfRule type="expression" dxfId="59" priority="88">
      <formula>MOD(ROW(),2)</formula>
    </cfRule>
  </conditionalFormatting>
  <conditionalFormatting sqref="B50:G56">
    <cfRule type="expression" dxfId="58" priority="4">
      <formula>MOD(ROW(),2)</formula>
    </cfRule>
  </conditionalFormatting>
  <conditionalFormatting sqref="B28:H44">
    <cfRule type="expression" dxfId="57" priority="24">
      <formula>MOD(ROW(),2)</formula>
    </cfRule>
  </conditionalFormatting>
  <conditionalFormatting sqref="B60:J61">
    <cfRule type="expression" dxfId="56" priority="9">
      <formula>MOD(ROW(),2)</formula>
    </cfRule>
  </conditionalFormatting>
  <conditionalFormatting sqref="C61:H61">
    <cfRule type="expression" dxfId="55" priority="23">
      <formula>MOD(ROW(),2)</formula>
    </cfRule>
  </conditionalFormatting>
  <conditionalFormatting sqref="F60">
    <cfRule type="expression" dxfId="54" priority="10">
      <formula>MOD(ROW(),2)</formula>
    </cfRule>
  </conditionalFormatting>
  <conditionalFormatting sqref="F13:H24">
    <cfRule type="expression" dxfId="53" priority="25">
      <formula>MOD(ROW(),2)</formula>
    </cfRule>
  </conditionalFormatting>
  <conditionalFormatting sqref="H49:H56">
    <cfRule type="expression" dxfId="52" priority="3">
      <formula>MOD(ROW(),2)</formula>
    </cfRule>
  </conditionalFormatting>
  <conditionalFormatting sqref="J13:J24">
    <cfRule type="expression" dxfId="51" priority="18">
      <formula>MOD(ROW(),2)</formula>
    </cfRule>
  </conditionalFormatting>
  <conditionalFormatting sqref="J28:J44">
    <cfRule type="expression" dxfId="50" priority="17">
      <formula>MOD(ROW(),2)</formula>
    </cfRule>
  </conditionalFormatting>
  <conditionalFormatting sqref="J49:J56">
    <cfRule type="expression" dxfId="49" priority="2">
      <formula>MOD(ROW(),2)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"/>
  <sheetViews>
    <sheetView workbookViewId="0">
      <selection sqref="A1:B1"/>
    </sheetView>
  </sheetViews>
  <sheetFormatPr defaultColWidth="8.81640625" defaultRowHeight="14.5"/>
  <cols>
    <col min="1" max="1" width="21" style="149" customWidth="1"/>
    <col min="2" max="2" width="8.453125" style="149" bestFit="1" customWidth="1"/>
    <col min="3" max="3" width="29" style="149" customWidth="1"/>
    <col min="4" max="4" width="26.1796875" style="149" customWidth="1"/>
    <col min="5" max="5" width="20" style="149" customWidth="1"/>
    <col min="6" max="6" width="27.81640625" style="149" customWidth="1"/>
    <col min="7" max="7" width="20.81640625" style="149" bestFit="1" customWidth="1"/>
    <col min="8" max="8" width="22.453125" style="149" customWidth="1"/>
    <col min="9" max="9" width="16.453125" style="149" customWidth="1"/>
    <col min="10" max="10" width="11.1796875" style="149" bestFit="1" customWidth="1"/>
    <col min="11" max="16384" width="8.81640625" style="149"/>
  </cols>
  <sheetData>
    <row r="1" spans="1:8" ht="18" customHeight="1">
      <c r="A1" s="566" t="s">
        <v>190</v>
      </c>
      <c r="B1" s="567"/>
      <c r="C1" s="568" t="s">
        <v>191</v>
      </c>
      <c r="D1" s="570" t="s">
        <v>192</v>
      </c>
      <c r="E1" s="570" t="s">
        <v>193</v>
      </c>
      <c r="F1" s="570" t="s">
        <v>194</v>
      </c>
    </row>
    <row r="2" spans="1:8" ht="34.4" customHeight="1">
      <c r="A2" s="328" t="s">
        <v>117</v>
      </c>
      <c r="B2" s="328" t="s">
        <v>118</v>
      </c>
      <c r="C2" s="569"/>
      <c r="D2" s="569"/>
      <c r="E2" s="570"/>
      <c r="F2" s="570"/>
    </row>
    <row r="3" spans="1:8" ht="18.5">
      <c r="A3" s="162">
        <v>0</v>
      </c>
      <c r="B3" s="162">
        <v>20</v>
      </c>
      <c r="C3" s="227">
        <v>2262</v>
      </c>
      <c r="D3" s="227">
        <v>3168</v>
      </c>
      <c r="E3" s="227">
        <v>633</v>
      </c>
      <c r="F3" s="466" t="s">
        <v>124</v>
      </c>
      <c r="G3" s="450"/>
      <c r="H3" s="476"/>
    </row>
    <row r="4" spans="1:8" ht="18.5">
      <c r="A4" s="327">
        <v>21</v>
      </c>
      <c r="B4" s="327">
        <v>30</v>
      </c>
      <c r="C4" s="228">
        <v>3394</v>
      </c>
      <c r="D4" s="228">
        <v>4750</v>
      </c>
      <c r="E4" s="228">
        <v>950</v>
      </c>
      <c r="F4" s="463" t="s">
        <v>124</v>
      </c>
      <c r="G4" s="450"/>
      <c r="H4" s="476"/>
    </row>
    <row r="5" spans="1:8" ht="18.5">
      <c r="A5" s="162">
        <v>31</v>
      </c>
      <c r="B5" s="162">
        <v>40</v>
      </c>
      <c r="C5" s="229">
        <v>4525</v>
      </c>
      <c r="D5" s="229">
        <v>6335</v>
      </c>
      <c r="E5" s="229">
        <v>1267</v>
      </c>
      <c r="F5" s="466" t="s">
        <v>124</v>
      </c>
      <c r="G5" s="450"/>
      <c r="H5" s="476"/>
    </row>
    <row r="6" spans="1:8" ht="18.5">
      <c r="A6" s="327">
        <v>41</v>
      </c>
      <c r="B6" s="327">
        <v>50</v>
      </c>
      <c r="C6" s="228">
        <v>5656</v>
      </c>
      <c r="D6" s="228">
        <v>7918</v>
      </c>
      <c r="E6" s="228">
        <v>1585</v>
      </c>
      <c r="F6" s="463" t="s">
        <v>124</v>
      </c>
      <c r="G6" s="450"/>
      <c r="H6" s="476"/>
    </row>
    <row r="7" spans="1:8" ht="18.5">
      <c r="A7" s="162">
        <v>51</v>
      </c>
      <c r="B7" s="162">
        <v>60</v>
      </c>
      <c r="C7" s="229">
        <v>6787</v>
      </c>
      <c r="D7" s="229">
        <v>9503</v>
      </c>
      <c r="E7" s="229">
        <v>1901</v>
      </c>
      <c r="F7" s="466" t="s">
        <v>124</v>
      </c>
      <c r="G7" s="450"/>
      <c r="H7" s="476"/>
    </row>
    <row r="8" spans="1:8" ht="18.5">
      <c r="A8" s="327">
        <v>61</v>
      </c>
      <c r="B8" s="327">
        <v>70</v>
      </c>
      <c r="C8" s="228">
        <v>7918</v>
      </c>
      <c r="D8" s="228">
        <v>11087</v>
      </c>
      <c r="E8" s="228">
        <v>2218</v>
      </c>
      <c r="F8" s="463" t="s">
        <v>124</v>
      </c>
      <c r="G8" s="450"/>
      <c r="H8" s="476"/>
    </row>
    <row r="9" spans="1:8" ht="18.5">
      <c r="A9" s="162">
        <v>71</v>
      </c>
      <c r="B9" s="162">
        <v>80</v>
      </c>
      <c r="C9" s="229">
        <v>9051</v>
      </c>
      <c r="D9" s="229">
        <v>12670</v>
      </c>
      <c r="E9" s="229">
        <v>2535</v>
      </c>
      <c r="F9" s="466" t="s">
        <v>124</v>
      </c>
      <c r="G9" s="450"/>
      <c r="H9" s="476"/>
    </row>
    <row r="10" spans="1:8" ht="18.5">
      <c r="A10" s="327">
        <v>81</v>
      </c>
      <c r="B10" s="327">
        <v>90</v>
      </c>
      <c r="C10" s="228">
        <v>10182</v>
      </c>
      <c r="D10" s="228">
        <v>14253</v>
      </c>
      <c r="E10" s="228">
        <v>2851</v>
      </c>
      <c r="F10" s="463" t="s">
        <v>124</v>
      </c>
      <c r="G10" s="450"/>
      <c r="H10" s="476"/>
    </row>
    <row r="11" spans="1:8" ht="18.5">
      <c r="A11" s="162">
        <v>91</v>
      </c>
      <c r="B11" s="162">
        <v>100</v>
      </c>
      <c r="C11" s="229">
        <v>11313</v>
      </c>
      <c r="D11" s="229">
        <v>15838</v>
      </c>
      <c r="E11" s="229">
        <v>3168</v>
      </c>
      <c r="F11" s="466" t="s">
        <v>124</v>
      </c>
      <c r="G11" s="450"/>
      <c r="H11" s="476"/>
    </row>
    <row r="12" spans="1:8" ht="18.5">
      <c r="A12" s="327">
        <v>101</v>
      </c>
      <c r="B12" s="327">
        <v>110</v>
      </c>
      <c r="C12" s="228">
        <v>12444</v>
      </c>
      <c r="D12" s="228">
        <v>17422</v>
      </c>
      <c r="E12" s="228">
        <v>3485</v>
      </c>
      <c r="F12" s="463" t="s">
        <v>124</v>
      </c>
      <c r="G12" s="450"/>
    </row>
    <row r="13" spans="1:8" ht="18.5">
      <c r="A13" s="162">
        <v>111</v>
      </c>
      <c r="B13" s="162">
        <v>120</v>
      </c>
      <c r="C13" s="229">
        <v>13575</v>
      </c>
      <c r="D13" s="229">
        <v>19006</v>
      </c>
      <c r="E13" s="229">
        <v>3801</v>
      </c>
      <c r="F13" s="466" t="s">
        <v>124</v>
      </c>
      <c r="G13" s="450"/>
    </row>
    <row r="14" spans="1:8" ht="18.5">
      <c r="A14" s="327">
        <v>121</v>
      </c>
      <c r="B14" s="327">
        <v>130</v>
      </c>
      <c r="C14" s="228">
        <v>14707</v>
      </c>
      <c r="D14" s="228">
        <v>20588</v>
      </c>
      <c r="E14" s="228">
        <v>4117</v>
      </c>
      <c r="F14" s="463" t="s">
        <v>124</v>
      </c>
      <c r="G14" s="450"/>
    </row>
    <row r="15" spans="1:8" ht="18.5">
      <c r="A15" s="162">
        <v>131</v>
      </c>
      <c r="B15" s="162">
        <v>140</v>
      </c>
      <c r="C15" s="229">
        <v>15838</v>
      </c>
      <c r="D15" s="229">
        <v>22173</v>
      </c>
      <c r="E15" s="229">
        <v>4434</v>
      </c>
      <c r="F15" s="466" t="s">
        <v>124</v>
      </c>
      <c r="G15" s="450"/>
    </row>
    <row r="16" spans="1:8" ht="18.5">
      <c r="A16" s="327">
        <v>141</v>
      </c>
      <c r="B16" s="327">
        <v>150</v>
      </c>
      <c r="C16" s="228">
        <v>16969</v>
      </c>
      <c r="D16" s="228">
        <v>23757</v>
      </c>
      <c r="E16" s="228">
        <v>4750</v>
      </c>
      <c r="F16" s="463" t="s">
        <v>124</v>
      </c>
      <c r="G16" s="450"/>
    </row>
    <row r="17" spans="1:10" ht="18.5">
      <c r="A17" s="162">
        <v>151</v>
      </c>
      <c r="B17" s="162">
        <v>200</v>
      </c>
      <c r="C17" s="229">
        <v>22626</v>
      </c>
      <c r="D17" s="229">
        <v>31676</v>
      </c>
      <c r="E17" s="229">
        <v>6335</v>
      </c>
      <c r="F17" s="466" t="s">
        <v>124</v>
      </c>
      <c r="G17" s="450"/>
    </row>
    <row r="18" spans="1:10" ht="18.5">
      <c r="A18" s="327">
        <v>201</v>
      </c>
      <c r="B18" s="327">
        <v>250</v>
      </c>
      <c r="C18" s="228">
        <v>28282</v>
      </c>
      <c r="D18" s="228">
        <v>39595</v>
      </c>
      <c r="E18" s="228">
        <v>7918</v>
      </c>
      <c r="F18" s="463" t="s">
        <v>124</v>
      </c>
      <c r="G18" s="450"/>
    </row>
    <row r="19" spans="1:10" ht="18.5">
      <c r="A19" s="162">
        <v>251</v>
      </c>
      <c r="B19" s="162">
        <v>300</v>
      </c>
      <c r="C19" s="229">
        <v>33938</v>
      </c>
      <c r="D19" s="229">
        <v>47513</v>
      </c>
      <c r="E19" s="229">
        <v>9503</v>
      </c>
      <c r="F19" s="466" t="s">
        <v>124</v>
      </c>
      <c r="G19" s="450"/>
      <c r="H19" s="393"/>
      <c r="I19" s="393"/>
      <c r="J19" s="393"/>
    </row>
    <row r="20" spans="1:10" ht="18.5">
      <c r="A20" s="327">
        <v>301</v>
      </c>
      <c r="B20" s="327"/>
      <c r="C20" s="463" t="s">
        <v>124</v>
      </c>
      <c r="D20" s="464" t="s">
        <v>124</v>
      </c>
      <c r="E20" s="465" t="s">
        <v>124</v>
      </c>
      <c r="F20" s="465" t="s">
        <v>124</v>
      </c>
    </row>
    <row r="22" spans="1:10" ht="21.5">
      <c r="A22" s="151"/>
      <c r="B22" s="151"/>
      <c r="C22" s="152"/>
      <c r="D22" s="152"/>
      <c r="E22" s="152"/>
      <c r="F22" s="152"/>
      <c r="G22" s="152"/>
      <c r="H22" s="152"/>
    </row>
    <row r="23" spans="1:10" ht="64.5">
      <c r="A23" s="151"/>
      <c r="B23" s="151"/>
      <c r="C23" s="153" t="s">
        <v>195</v>
      </c>
      <c r="D23" s="152"/>
      <c r="E23" s="153"/>
      <c r="F23" s="153" t="s">
        <v>196</v>
      </c>
      <c r="G23" s="153" t="s">
        <v>53</v>
      </c>
      <c r="H23" s="153"/>
    </row>
    <row r="24" spans="1:10" ht="21.5">
      <c r="A24" s="154"/>
      <c r="B24" s="152"/>
      <c r="C24" s="155" t="s">
        <v>197</v>
      </c>
      <c r="D24" s="155" t="s">
        <v>198</v>
      </c>
      <c r="E24" s="155" t="s">
        <v>199</v>
      </c>
      <c r="F24" s="154" t="s">
        <v>200</v>
      </c>
      <c r="G24" s="154" t="s">
        <v>201</v>
      </c>
      <c r="H24" s="154" t="s">
        <v>202</v>
      </c>
    </row>
    <row r="25" spans="1:10" ht="58.5">
      <c r="A25" s="559" t="s">
        <v>203</v>
      </c>
      <c r="B25" s="561"/>
      <c r="C25" s="155" t="s">
        <v>204</v>
      </c>
      <c r="D25" s="156" t="s">
        <v>205</v>
      </c>
      <c r="E25" s="156" t="s">
        <v>25</v>
      </c>
      <c r="F25" s="156" t="s">
        <v>206</v>
      </c>
      <c r="G25" s="565" t="s">
        <v>207</v>
      </c>
      <c r="H25" s="565"/>
    </row>
    <row r="26" spans="1:10" ht="18.5">
      <c r="A26" s="155" t="s">
        <v>117</v>
      </c>
      <c r="B26" s="155" t="s">
        <v>118</v>
      </c>
      <c r="C26" s="155" t="s">
        <v>121</v>
      </c>
      <c r="D26" s="155" t="s">
        <v>121</v>
      </c>
      <c r="E26" s="155" t="s">
        <v>121</v>
      </c>
      <c r="F26" s="155" t="s">
        <v>121</v>
      </c>
      <c r="G26" s="155" t="s">
        <v>121</v>
      </c>
      <c r="H26" s="155" t="s">
        <v>121</v>
      </c>
    </row>
    <row r="27" spans="1:10" ht="18.5">
      <c r="A27" s="157"/>
      <c r="B27" s="157"/>
      <c r="C27" s="157"/>
      <c r="D27" s="157"/>
      <c r="E27" s="157"/>
      <c r="F27" s="157"/>
    </row>
    <row r="28" spans="1:10" ht="18.5">
      <c r="A28" s="158" t="s">
        <v>208</v>
      </c>
      <c r="B28" s="159"/>
      <c r="C28" s="159"/>
      <c r="D28" s="159"/>
      <c r="E28" s="159"/>
      <c r="F28" s="160"/>
      <c r="G28" s="160"/>
      <c r="H28" s="160"/>
    </row>
    <row r="29" spans="1:10" ht="18.5">
      <c r="A29" s="157"/>
      <c r="B29" s="157"/>
      <c r="C29" s="157"/>
      <c r="D29" s="157"/>
      <c r="E29" s="157"/>
      <c r="F29" s="161"/>
    </row>
    <row r="30" spans="1:10" ht="18.5">
      <c r="A30" s="162">
        <v>0</v>
      </c>
      <c r="B30" s="162">
        <v>20</v>
      </c>
      <c r="C30" s="227">
        <v>1990</v>
      </c>
      <c r="D30" s="227">
        <v>3983</v>
      </c>
      <c r="E30" s="166" t="s">
        <v>124</v>
      </c>
      <c r="F30" s="166" t="s">
        <v>124</v>
      </c>
      <c r="G30" s="166" t="s">
        <v>124</v>
      </c>
      <c r="H30" s="166" t="s">
        <v>124</v>
      </c>
      <c r="I30" s="393"/>
      <c r="J30" s="450"/>
    </row>
    <row r="31" spans="1:10" ht="18.5">
      <c r="A31" s="162">
        <f t="shared" ref="A31:A43" si="0">B30+1</f>
        <v>21</v>
      </c>
      <c r="B31" s="162">
        <v>40</v>
      </c>
      <c r="C31" s="163">
        <v>3983</v>
      </c>
      <c r="D31" s="163">
        <v>7964</v>
      </c>
      <c r="E31" s="166" t="s">
        <v>124</v>
      </c>
      <c r="F31" s="166" t="s">
        <v>124</v>
      </c>
      <c r="G31" s="166" t="s">
        <v>124</v>
      </c>
      <c r="H31" s="166" t="s">
        <v>124</v>
      </c>
      <c r="I31" s="393"/>
      <c r="J31" s="393"/>
    </row>
    <row r="32" spans="1:10" ht="18.5">
      <c r="A32" s="162">
        <f t="shared" si="0"/>
        <v>41</v>
      </c>
      <c r="B32" s="162">
        <v>60</v>
      </c>
      <c r="C32" s="163">
        <v>5974</v>
      </c>
      <c r="D32" s="163">
        <v>11946</v>
      </c>
      <c r="E32" s="166" t="s">
        <v>124</v>
      </c>
      <c r="F32" s="166" t="s">
        <v>124</v>
      </c>
      <c r="G32" s="166" t="s">
        <v>124</v>
      </c>
      <c r="H32" s="166" t="s">
        <v>124</v>
      </c>
      <c r="I32" s="393"/>
      <c r="J32" s="393"/>
    </row>
    <row r="33" spans="1:10" ht="18.5">
      <c r="A33" s="162">
        <f t="shared" si="0"/>
        <v>61</v>
      </c>
      <c r="B33" s="162">
        <v>80</v>
      </c>
      <c r="C33" s="163">
        <v>7964</v>
      </c>
      <c r="D33" s="163">
        <v>15929</v>
      </c>
      <c r="E33" s="166" t="s">
        <v>124</v>
      </c>
      <c r="F33" s="166" t="s">
        <v>124</v>
      </c>
      <c r="G33" s="166" t="s">
        <v>124</v>
      </c>
      <c r="H33" s="166" t="s">
        <v>124</v>
      </c>
      <c r="I33" s="393"/>
      <c r="J33" s="393"/>
    </row>
    <row r="34" spans="1:10" ht="18.5">
      <c r="A34" s="162">
        <f t="shared" si="0"/>
        <v>81</v>
      </c>
      <c r="B34" s="162">
        <v>100</v>
      </c>
      <c r="C34" s="163">
        <v>9956</v>
      </c>
      <c r="D34" s="163">
        <v>19910</v>
      </c>
      <c r="E34" s="166" t="s">
        <v>124</v>
      </c>
      <c r="F34" s="166" t="s">
        <v>124</v>
      </c>
      <c r="G34" s="166" t="s">
        <v>124</v>
      </c>
      <c r="H34" s="166" t="s">
        <v>124</v>
      </c>
      <c r="I34" s="393"/>
      <c r="J34" s="393"/>
    </row>
    <row r="35" spans="1:10" ht="18.5">
      <c r="A35" s="162">
        <f t="shared" si="0"/>
        <v>101</v>
      </c>
      <c r="B35" s="162">
        <v>150</v>
      </c>
      <c r="C35" s="163">
        <v>14932</v>
      </c>
      <c r="D35" s="163">
        <v>29867</v>
      </c>
      <c r="E35" s="166" t="s">
        <v>124</v>
      </c>
      <c r="F35" s="166" t="s">
        <v>124</v>
      </c>
      <c r="G35" s="166" t="s">
        <v>124</v>
      </c>
      <c r="H35" s="166" t="s">
        <v>124</v>
      </c>
      <c r="I35" s="393"/>
      <c r="J35" s="393"/>
    </row>
    <row r="36" spans="1:10" ht="18.5">
      <c r="A36" s="162">
        <f t="shared" si="0"/>
        <v>151</v>
      </c>
      <c r="B36" s="162">
        <v>200</v>
      </c>
      <c r="C36" s="163">
        <v>19910</v>
      </c>
      <c r="D36" s="163">
        <v>39821</v>
      </c>
      <c r="E36" s="166" t="s">
        <v>124</v>
      </c>
      <c r="F36" s="166" t="s">
        <v>124</v>
      </c>
      <c r="G36" s="166" t="s">
        <v>124</v>
      </c>
      <c r="H36" s="166" t="s">
        <v>124</v>
      </c>
      <c r="I36" s="393"/>
      <c r="J36" s="393"/>
    </row>
    <row r="37" spans="1:10" ht="18.5">
      <c r="A37" s="162">
        <f t="shared" si="0"/>
        <v>201</v>
      </c>
      <c r="B37" s="162">
        <v>250</v>
      </c>
      <c r="C37" s="163">
        <v>24888</v>
      </c>
      <c r="D37" s="163">
        <v>49776</v>
      </c>
      <c r="E37" s="166" t="s">
        <v>124</v>
      </c>
      <c r="F37" s="166" t="s">
        <v>124</v>
      </c>
      <c r="G37" s="166" t="s">
        <v>124</v>
      </c>
      <c r="H37" s="166" t="s">
        <v>124</v>
      </c>
      <c r="I37" s="393"/>
      <c r="J37" s="393"/>
    </row>
    <row r="38" spans="1:10" ht="18.5">
      <c r="A38" s="162">
        <f t="shared" si="0"/>
        <v>251</v>
      </c>
      <c r="B38" s="162">
        <v>300</v>
      </c>
      <c r="C38" s="163">
        <v>29867</v>
      </c>
      <c r="D38" s="163">
        <v>59732</v>
      </c>
      <c r="E38" s="166" t="s">
        <v>124</v>
      </c>
      <c r="F38" s="166" t="s">
        <v>124</v>
      </c>
      <c r="G38" s="166" t="s">
        <v>124</v>
      </c>
      <c r="H38" s="166" t="s">
        <v>124</v>
      </c>
      <c r="I38" s="393"/>
      <c r="J38" s="393"/>
    </row>
    <row r="39" spans="1:10" ht="18.5">
      <c r="A39" s="162">
        <f t="shared" si="0"/>
        <v>301</v>
      </c>
      <c r="B39" s="162">
        <v>400</v>
      </c>
      <c r="C39" s="163">
        <v>39821</v>
      </c>
      <c r="D39" s="163">
        <v>79642</v>
      </c>
      <c r="E39" s="166" t="s">
        <v>124</v>
      </c>
      <c r="F39" s="166" t="s">
        <v>124</v>
      </c>
      <c r="G39" s="166" t="s">
        <v>124</v>
      </c>
      <c r="H39" s="166" t="s">
        <v>124</v>
      </c>
      <c r="I39" s="393"/>
      <c r="J39" s="393"/>
    </row>
    <row r="40" spans="1:10" ht="18.5">
      <c r="A40" s="162">
        <f t="shared" si="0"/>
        <v>401</v>
      </c>
      <c r="B40" s="162">
        <v>500</v>
      </c>
      <c r="C40" s="163">
        <v>49776</v>
      </c>
      <c r="D40" s="163">
        <v>99553</v>
      </c>
      <c r="E40" s="166" t="s">
        <v>124</v>
      </c>
      <c r="F40" s="166" t="s">
        <v>124</v>
      </c>
      <c r="G40" s="166" t="s">
        <v>124</v>
      </c>
      <c r="H40" s="166" t="s">
        <v>124</v>
      </c>
      <c r="I40" s="393"/>
      <c r="J40" s="393"/>
    </row>
    <row r="41" spans="1:10" ht="18.5">
      <c r="A41" s="162">
        <f t="shared" si="0"/>
        <v>501</v>
      </c>
      <c r="B41" s="162">
        <v>600</v>
      </c>
      <c r="C41" s="163">
        <v>59732</v>
      </c>
      <c r="D41" s="163">
        <v>119463</v>
      </c>
      <c r="E41" s="166" t="s">
        <v>124</v>
      </c>
      <c r="F41" s="166" t="s">
        <v>124</v>
      </c>
      <c r="G41" s="166" t="s">
        <v>124</v>
      </c>
      <c r="H41" s="166" t="s">
        <v>124</v>
      </c>
      <c r="I41" s="393"/>
      <c r="J41" s="393"/>
    </row>
    <row r="42" spans="1:10" ht="18.5">
      <c r="A42" s="162">
        <f t="shared" si="0"/>
        <v>601</v>
      </c>
      <c r="B42" s="162">
        <v>800</v>
      </c>
      <c r="C42" s="163">
        <v>79642</v>
      </c>
      <c r="D42" s="163">
        <v>159285</v>
      </c>
      <c r="E42" s="166" t="s">
        <v>124</v>
      </c>
      <c r="F42" s="166" t="s">
        <v>124</v>
      </c>
      <c r="G42" s="166" t="s">
        <v>124</v>
      </c>
      <c r="H42" s="166" t="s">
        <v>124</v>
      </c>
      <c r="I42" s="393"/>
      <c r="J42" s="393"/>
    </row>
    <row r="43" spans="1:10" ht="18.5">
      <c r="A43" s="162">
        <f t="shared" si="0"/>
        <v>801</v>
      </c>
      <c r="B43" s="162">
        <v>1000</v>
      </c>
      <c r="C43" s="163">
        <v>99553</v>
      </c>
      <c r="D43" s="163">
        <v>199104</v>
      </c>
      <c r="E43" s="166" t="s">
        <v>124</v>
      </c>
      <c r="F43" s="166" t="s">
        <v>124</v>
      </c>
      <c r="G43" s="166" t="s">
        <v>124</v>
      </c>
      <c r="H43" s="166" t="s">
        <v>124</v>
      </c>
      <c r="I43" s="393"/>
    </row>
    <row r="44" spans="1:10" ht="18.5">
      <c r="A44" s="164" t="s">
        <v>209</v>
      </c>
      <c r="B44" s="165" t="s">
        <v>123</v>
      </c>
      <c r="C44" s="166" t="s">
        <v>124</v>
      </c>
      <c r="D44" s="166" t="s">
        <v>124</v>
      </c>
      <c r="E44" s="166" t="s">
        <v>124</v>
      </c>
      <c r="F44" s="167" t="s">
        <v>124</v>
      </c>
    </row>
    <row r="45" spans="1:10" ht="18.5">
      <c r="A45" s="157"/>
      <c r="B45" s="157"/>
      <c r="C45" s="157"/>
      <c r="D45" s="157"/>
      <c r="E45" s="157"/>
      <c r="F45" s="157"/>
      <c r="G45" s="21"/>
      <c r="H45" s="21"/>
    </row>
    <row r="46" spans="1:10" ht="18.5">
      <c r="A46" s="168"/>
      <c r="B46" s="168"/>
      <c r="C46" s="168"/>
      <c r="D46" s="168"/>
      <c r="E46" s="168"/>
      <c r="F46" s="157"/>
      <c r="G46" s="157"/>
      <c r="H46" s="21"/>
    </row>
    <row r="47" spans="1:10" ht="18.5">
      <c r="A47" s="562" t="s">
        <v>210</v>
      </c>
      <c r="B47" s="563"/>
      <c r="C47" s="563"/>
      <c r="D47" s="563"/>
      <c r="E47" s="563"/>
      <c r="F47" s="157"/>
      <c r="G47" s="157"/>
      <c r="H47" s="21"/>
    </row>
    <row r="48" spans="1:10" ht="18.5">
      <c r="A48" s="169"/>
      <c r="B48" s="157"/>
      <c r="C48" s="157"/>
      <c r="D48" s="157"/>
      <c r="E48" s="157"/>
      <c r="F48" s="157"/>
      <c r="G48" s="157"/>
      <c r="H48" s="21"/>
    </row>
    <row r="50" spans="1:6" ht="18.5">
      <c r="A50" s="564"/>
      <c r="B50" s="560"/>
      <c r="C50" s="560"/>
      <c r="D50" s="560"/>
      <c r="E50" s="560"/>
      <c r="F50" s="560"/>
    </row>
    <row r="51" spans="1:6" ht="21.5">
      <c r="A51" s="559" t="s">
        <v>211</v>
      </c>
      <c r="B51" s="560"/>
      <c r="C51" s="560"/>
      <c r="D51" s="560"/>
      <c r="E51" s="560"/>
      <c r="F51" s="560"/>
    </row>
    <row r="52" spans="1:6" ht="21.5">
      <c r="A52" s="559" t="s">
        <v>212</v>
      </c>
      <c r="B52" s="560"/>
      <c r="C52" s="560"/>
      <c r="D52" s="560"/>
      <c r="E52" s="560"/>
      <c r="F52" s="560"/>
    </row>
    <row r="53" spans="1:6" ht="18.5">
      <c r="A53" s="151"/>
      <c r="B53" s="151"/>
      <c r="C53" s="154"/>
      <c r="D53" s="155"/>
      <c r="E53" s="155" t="s">
        <v>213</v>
      </c>
      <c r="F53" s="155" t="s">
        <v>214</v>
      </c>
    </row>
    <row r="54" spans="1:6" ht="21.5">
      <c r="A54" s="154"/>
      <c r="B54" s="152"/>
      <c r="C54" s="155" t="s">
        <v>215</v>
      </c>
      <c r="D54" s="155" t="s">
        <v>216</v>
      </c>
      <c r="E54" s="155" t="s">
        <v>217</v>
      </c>
      <c r="F54" s="155" t="s">
        <v>218</v>
      </c>
    </row>
    <row r="55" spans="1:6" ht="18.5">
      <c r="A55" s="155"/>
      <c r="B55" s="155"/>
      <c r="C55" s="154" t="s">
        <v>219</v>
      </c>
      <c r="D55" s="155" t="s">
        <v>19</v>
      </c>
      <c r="E55" s="155" t="s">
        <v>220</v>
      </c>
      <c r="F55" s="155" t="s">
        <v>221</v>
      </c>
    </row>
    <row r="56" spans="1:6" ht="27.5">
      <c r="A56" s="152" t="s">
        <v>203</v>
      </c>
      <c r="B56" s="152"/>
      <c r="C56" s="155" t="s">
        <v>222</v>
      </c>
      <c r="D56" s="155" t="s">
        <v>223</v>
      </c>
      <c r="E56" s="155" t="s">
        <v>223</v>
      </c>
      <c r="F56" s="155" t="s">
        <v>224</v>
      </c>
    </row>
    <row r="57" spans="1:6" ht="18.5">
      <c r="A57" s="155" t="s">
        <v>117</v>
      </c>
      <c r="B57" s="155" t="s">
        <v>118</v>
      </c>
      <c r="C57" s="155" t="s">
        <v>225</v>
      </c>
      <c r="D57" s="155" t="s">
        <v>225</v>
      </c>
      <c r="E57" s="155" t="s">
        <v>225</v>
      </c>
      <c r="F57" s="155" t="s">
        <v>225</v>
      </c>
    </row>
    <row r="58" spans="1:6" ht="18.5">
      <c r="A58" s="157"/>
      <c r="B58" s="157"/>
      <c r="C58" s="157"/>
      <c r="D58" s="157"/>
      <c r="E58" s="157"/>
      <c r="F58" s="157"/>
    </row>
    <row r="59" spans="1:6" ht="19" thickBot="1">
      <c r="A59" s="158" t="s">
        <v>208</v>
      </c>
      <c r="B59" s="159"/>
      <c r="C59" s="159"/>
      <c r="D59" s="159"/>
      <c r="E59" s="159"/>
      <c r="F59" s="159"/>
    </row>
    <row r="60" spans="1:6" ht="18.5">
      <c r="A60" s="157"/>
      <c r="B60" s="157"/>
      <c r="C60" s="157"/>
      <c r="D60" s="157"/>
      <c r="E60" s="157"/>
      <c r="F60" s="157"/>
    </row>
    <row r="61" spans="1:6" ht="18.5">
      <c r="A61" s="162">
        <v>0</v>
      </c>
      <c r="B61" s="162">
        <v>20</v>
      </c>
      <c r="C61" s="150">
        <v>462</v>
      </c>
      <c r="D61" s="150">
        <v>87</v>
      </c>
      <c r="E61" s="150">
        <v>116</v>
      </c>
      <c r="F61" s="150">
        <v>866</v>
      </c>
    </row>
    <row r="62" spans="1:6" ht="18.5">
      <c r="A62" s="162">
        <f t="shared" ref="A62:A74" si="1">B61+1</f>
        <v>21</v>
      </c>
      <c r="B62" s="162">
        <v>40</v>
      </c>
      <c r="C62" s="163">
        <v>924</v>
      </c>
      <c r="D62" s="163">
        <v>87</v>
      </c>
      <c r="E62" s="163">
        <v>116</v>
      </c>
      <c r="F62" s="163">
        <v>866</v>
      </c>
    </row>
    <row r="63" spans="1:6" ht="18.5">
      <c r="A63" s="162">
        <f t="shared" si="1"/>
        <v>41</v>
      </c>
      <c r="B63" s="162">
        <v>60</v>
      </c>
      <c r="C63" s="163">
        <v>1386</v>
      </c>
      <c r="D63" s="163">
        <v>87</v>
      </c>
      <c r="E63" s="163">
        <v>116</v>
      </c>
      <c r="F63" s="163">
        <v>866</v>
      </c>
    </row>
    <row r="64" spans="1:6" ht="18.5">
      <c r="A64" s="162">
        <f t="shared" si="1"/>
        <v>61</v>
      </c>
      <c r="B64" s="162">
        <v>80</v>
      </c>
      <c r="C64" s="163">
        <v>1848</v>
      </c>
      <c r="D64" s="163">
        <v>87</v>
      </c>
      <c r="E64" s="163">
        <v>116</v>
      </c>
      <c r="F64" s="163">
        <v>866</v>
      </c>
    </row>
    <row r="65" spans="1:6" ht="18.5">
      <c r="A65" s="162">
        <f t="shared" si="1"/>
        <v>81</v>
      </c>
      <c r="B65" s="162">
        <v>100</v>
      </c>
      <c r="C65" s="163">
        <v>2310</v>
      </c>
      <c r="D65" s="163">
        <v>87</v>
      </c>
      <c r="E65" s="163">
        <v>116</v>
      </c>
      <c r="F65" s="163">
        <v>866</v>
      </c>
    </row>
    <row r="66" spans="1:6" ht="18.5">
      <c r="A66" s="162">
        <f t="shared" si="1"/>
        <v>101</v>
      </c>
      <c r="B66" s="162">
        <v>150</v>
      </c>
      <c r="C66" s="163">
        <v>3465</v>
      </c>
      <c r="D66" s="163">
        <v>87</v>
      </c>
      <c r="E66" s="163">
        <v>116</v>
      </c>
      <c r="F66" s="163">
        <v>866</v>
      </c>
    </row>
    <row r="67" spans="1:6" ht="18.5">
      <c r="A67" s="162">
        <f t="shared" si="1"/>
        <v>151</v>
      </c>
      <c r="B67" s="162">
        <v>200</v>
      </c>
      <c r="C67" s="163">
        <v>4620</v>
      </c>
      <c r="D67" s="163">
        <v>87</v>
      </c>
      <c r="E67" s="163">
        <v>116</v>
      </c>
      <c r="F67" s="163">
        <v>866</v>
      </c>
    </row>
    <row r="68" spans="1:6" ht="18.5">
      <c r="A68" s="162">
        <f t="shared" si="1"/>
        <v>201</v>
      </c>
      <c r="B68" s="162">
        <v>250</v>
      </c>
      <c r="C68" s="163">
        <v>5775</v>
      </c>
      <c r="D68" s="163">
        <v>87</v>
      </c>
      <c r="E68" s="163">
        <v>116</v>
      </c>
      <c r="F68" s="163">
        <v>866</v>
      </c>
    </row>
    <row r="69" spans="1:6" ht="18.5">
      <c r="A69" s="162">
        <f t="shared" si="1"/>
        <v>251</v>
      </c>
      <c r="B69" s="162">
        <v>300</v>
      </c>
      <c r="C69" s="163">
        <v>6930</v>
      </c>
      <c r="D69" s="163">
        <v>87</v>
      </c>
      <c r="E69" s="163">
        <v>116</v>
      </c>
      <c r="F69" s="163">
        <v>866</v>
      </c>
    </row>
    <row r="70" spans="1:6" ht="18.5">
      <c r="A70" s="162">
        <f t="shared" si="1"/>
        <v>301</v>
      </c>
      <c r="B70" s="162">
        <v>400</v>
      </c>
      <c r="C70" s="163">
        <v>9240</v>
      </c>
      <c r="D70" s="163">
        <v>87</v>
      </c>
      <c r="E70" s="163">
        <v>116</v>
      </c>
      <c r="F70" s="163">
        <v>866</v>
      </c>
    </row>
    <row r="71" spans="1:6" ht="18.5">
      <c r="A71" s="162">
        <f t="shared" si="1"/>
        <v>401</v>
      </c>
      <c r="B71" s="162">
        <v>500</v>
      </c>
      <c r="C71" s="163">
        <v>11550</v>
      </c>
      <c r="D71" s="163">
        <v>87</v>
      </c>
      <c r="E71" s="163">
        <v>116</v>
      </c>
      <c r="F71" s="163">
        <v>866</v>
      </c>
    </row>
    <row r="72" spans="1:6" ht="18.5">
      <c r="A72" s="162">
        <f t="shared" si="1"/>
        <v>501</v>
      </c>
      <c r="B72" s="162">
        <v>600</v>
      </c>
      <c r="C72" s="163">
        <v>13860</v>
      </c>
      <c r="D72" s="163">
        <v>87</v>
      </c>
      <c r="E72" s="163">
        <v>116</v>
      </c>
      <c r="F72" s="163">
        <v>866</v>
      </c>
    </row>
    <row r="73" spans="1:6" ht="18.5">
      <c r="A73" s="162">
        <f t="shared" si="1"/>
        <v>601</v>
      </c>
      <c r="B73" s="162">
        <v>800</v>
      </c>
      <c r="C73" s="163">
        <v>18480</v>
      </c>
      <c r="D73" s="163">
        <v>87</v>
      </c>
      <c r="E73" s="163">
        <v>116</v>
      </c>
      <c r="F73" s="163">
        <v>866</v>
      </c>
    </row>
    <row r="74" spans="1:6" ht="18.5">
      <c r="A74" s="162">
        <f t="shared" si="1"/>
        <v>801</v>
      </c>
      <c r="B74" s="162">
        <v>1000</v>
      </c>
      <c r="C74" s="163">
        <v>23100</v>
      </c>
      <c r="D74" s="163">
        <v>87</v>
      </c>
      <c r="E74" s="163">
        <v>116</v>
      </c>
      <c r="F74" s="163">
        <v>866</v>
      </c>
    </row>
    <row r="75" spans="1:6" ht="18.5">
      <c r="A75" s="164" t="s">
        <v>209</v>
      </c>
      <c r="B75" s="165" t="s">
        <v>123</v>
      </c>
      <c r="C75" s="166" t="s">
        <v>124</v>
      </c>
      <c r="D75" s="166" t="s">
        <v>124</v>
      </c>
      <c r="E75" s="166" t="s">
        <v>124</v>
      </c>
      <c r="F75" s="166" t="s">
        <v>124</v>
      </c>
    </row>
    <row r="76" spans="1:6" ht="18.5">
      <c r="A76" s="157"/>
      <c r="B76" s="157"/>
      <c r="C76" s="157"/>
      <c r="D76" s="157"/>
      <c r="E76" s="157"/>
      <c r="F76" s="157"/>
    </row>
    <row r="77" spans="1:6">
      <c r="A77" s="45"/>
      <c r="B77" s="45"/>
      <c r="C77" s="45"/>
      <c r="D77" s="21"/>
      <c r="E77" s="21"/>
      <c r="F77" s="21"/>
    </row>
    <row r="78" spans="1:6">
      <c r="A78" s="170" t="s">
        <v>226</v>
      </c>
      <c r="B78" s="21"/>
      <c r="C78" s="21"/>
      <c r="D78" s="21"/>
      <c r="E78" s="21"/>
      <c r="F78" s="21"/>
    </row>
    <row r="79" spans="1:6">
      <c r="A79" s="170" t="s">
        <v>227</v>
      </c>
      <c r="B79" s="21"/>
      <c r="C79" s="21"/>
      <c r="D79" s="21"/>
      <c r="E79" s="21"/>
      <c r="F79" s="21"/>
    </row>
    <row r="80" spans="1:6">
      <c r="A80" s="170" t="s">
        <v>228</v>
      </c>
      <c r="B80" s="21"/>
      <c r="C80" s="21"/>
      <c r="D80" s="21"/>
      <c r="E80" s="21"/>
      <c r="F80" s="21"/>
    </row>
  </sheetData>
  <mergeCells count="11">
    <mergeCell ref="G25:H25"/>
    <mergeCell ref="A1:B1"/>
    <mergeCell ref="C1:C2"/>
    <mergeCell ref="D1:D2"/>
    <mergeCell ref="E1:E2"/>
    <mergeCell ref="F1:F2"/>
    <mergeCell ref="A52:F52"/>
    <mergeCell ref="A25:B25"/>
    <mergeCell ref="A47:E47"/>
    <mergeCell ref="A50:F50"/>
    <mergeCell ref="A51:F51"/>
  </mergeCells>
  <conditionalFormatting sqref="A30:B44">
    <cfRule type="expression" dxfId="48" priority="12">
      <formula>MOD(ROW(),2)</formula>
    </cfRule>
  </conditionalFormatting>
  <conditionalFormatting sqref="A75:B75">
    <cfRule type="expression" dxfId="47" priority="8">
      <formula>MOD(ROW(),2)</formula>
    </cfRule>
  </conditionalFormatting>
  <conditionalFormatting sqref="A61:F75">
    <cfRule type="expression" dxfId="46" priority="9">
      <formula>MOD(ROW(),2)</formula>
    </cfRule>
  </conditionalFormatting>
  <conditionalFormatting sqref="C31:D44">
    <cfRule type="expression" dxfId="45" priority="14">
      <formula>MOD(ROW(),2)</formula>
    </cfRule>
  </conditionalFormatting>
  <conditionalFormatting sqref="C62:F75">
    <cfRule type="expression" dxfId="44" priority="6">
      <formula>MOD(ROW(),2)</formula>
    </cfRule>
  </conditionalFormatting>
  <conditionalFormatting sqref="E30:F44">
    <cfRule type="expression" dxfId="43" priority="3">
      <formula>MOD(ROW(),2)</formula>
    </cfRule>
  </conditionalFormatting>
  <conditionalFormatting sqref="G30:H43">
    <cfRule type="expression" dxfId="42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L39" sqref="L39"/>
    </sheetView>
  </sheetViews>
  <sheetFormatPr defaultColWidth="8.81640625" defaultRowHeight="10"/>
  <cols>
    <col min="1" max="1" width="1.7265625" style="1" customWidth="1"/>
    <col min="2" max="2" width="21.7265625" style="1" customWidth="1"/>
    <col min="3" max="4" width="8.81640625" style="1"/>
    <col min="5" max="5" width="1.7265625" style="1" customWidth="1"/>
    <col min="6" max="6" width="15.7265625" style="1" customWidth="1"/>
    <col min="7" max="7" width="16.453125" style="1" customWidth="1"/>
    <col min="8" max="8" width="16.26953125" style="1" customWidth="1"/>
    <col min="9" max="10" width="12.7265625" style="1" customWidth="1"/>
    <col min="11" max="16384" width="8.81640625" style="1"/>
  </cols>
  <sheetData>
    <row r="1" spans="1:8" ht="11.5">
      <c r="F1" s="112"/>
      <c r="G1" s="112"/>
      <c r="H1" s="112"/>
    </row>
    <row r="2" spans="1:8" ht="18">
      <c r="B2" s="11" t="s">
        <v>229</v>
      </c>
      <c r="F2" s="112"/>
      <c r="G2" s="112"/>
      <c r="H2" s="112"/>
    </row>
    <row r="3" spans="1:8" ht="11.5">
      <c r="F3" s="112"/>
      <c r="G3" s="112"/>
      <c r="H3" s="112"/>
    </row>
    <row r="4" spans="1:8" ht="13.5">
      <c r="B4" s="20"/>
      <c r="C4" s="7"/>
      <c r="D4" s="7"/>
      <c r="E4" s="14"/>
      <c r="F4" s="8"/>
      <c r="G4" s="114"/>
      <c r="H4" s="8"/>
    </row>
    <row r="5" spans="1:8" s="2" customFormat="1" ht="13.5">
      <c r="A5" s="1"/>
      <c r="B5" s="8"/>
      <c r="C5" s="8"/>
      <c r="D5" s="8"/>
      <c r="E5" s="14"/>
      <c r="F5" s="271"/>
      <c r="G5" s="115"/>
      <c r="H5" s="271"/>
    </row>
    <row r="6" spans="1:8" s="2" customFormat="1" ht="13.5">
      <c r="A6" s="1"/>
      <c r="B6" s="271"/>
      <c r="C6" s="271"/>
      <c r="D6" s="271"/>
      <c r="E6" s="14"/>
      <c r="F6" s="8" t="s">
        <v>75</v>
      </c>
      <c r="G6" s="225" t="s">
        <v>73</v>
      </c>
      <c r="H6" s="8" t="s">
        <v>230</v>
      </c>
    </row>
    <row r="7" spans="1:8" s="2" customFormat="1" ht="13.5">
      <c r="A7" s="1"/>
      <c r="B7" s="8"/>
      <c r="C7" s="8" t="s">
        <v>231</v>
      </c>
      <c r="D7" s="8"/>
      <c r="E7" s="14"/>
      <c r="F7" s="271" t="s">
        <v>232</v>
      </c>
      <c r="G7" s="116" t="s">
        <v>233</v>
      </c>
      <c r="H7" s="271" t="s">
        <v>234</v>
      </c>
    </row>
    <row r="8" spans="1:8" s="2" customFormat="1" ht="10.5">
      <c r="A8" s="1"/>
      <c r="B8" s="271" t="s">
        <v>116</v>
      </c>
      <c r="C8" s="271" t="s">
        <v>117</v>
      </c>
      <c r="D8" s="271" t="s">
        <v>118</v>
      </c>
      <c r="E8" s="14"/>
      <c r="F8" s="271" t="s">
        <v>235</v>
      </c>
      <c r="G8" s="116" t="s">
        <v>235</v>
      </c>
      <c r="H8" s="271" t="s">
        <v>236</v>
      </c>
    </row>
    <row r="9" spans="1:8" ht="5.15" customHeight="1"/>
    <row r="10" spans="1:8" ht="16" thickBot="1">
      <c r="B10" s="13" t="s">
        <v>208</v>
      </c>
      <c r="C10" s="12"/>
      <c r="D10" s="12"/>
      <c r="E10" s="12"/>
      <c r="F10" s="12"/>
      <c r="G10" s="12"/>
      <c r="H10" s="12"/>
    </row>
    <row r="11" spans="1:8" customFormat="1" ht="5.15" customHeight="1"/>
    <row r="12" spans="1:8" ht="10.4" customHeight="1">
      <c r="B12" s="38" t="s">
        <v>237</v>
      </c>
      <c r="C12" s="10">
        <v>0</v>
      </c>
      <c r="D12" s="10">
        <v>100</v>
      </c>
      <c r="F12" s="19">
        <v>3316</v>
      </c>
      <c r="G12" s="19">
        <v>3182</v>
      </c>
      <c r="H12" s="19">
        <v>749</v>
      </c>
    </row>
    <row r="13" spans="1:8">
      <c r="B13" s="38" t="s">
        <v>238</v>
      </c>
      <c r="C13" s="10">
        <f>D12+1</f>
        <v>101</v>
      </c>
      <c r="D13" s="10">
        <v>200</v>
      </c>
      <c r="F13" s="4">
        <v>4907</v>
      </c>
      <c r="G13" s="4">
        <v>4706</v>
      </c>
      <c r="H13" s="4">
        <v>749</v>
      </c>
    </row>
    <row r="14" spans="1:8">
      <c r="B14" s="38" t="s">
        <v>239</v>
      </c>
      <c r="C14" s="10">
        <f t="shared" ref="C14:C19" si="0">D13+1</f>
        <v>201</v>
      </c>
      <c r="D14" s="10">
        <v>400</v>
      </c>
      <c r="F14" s="4">
        <v>6398</v>
      </c>
      <c r="G14" s="4">
        <v>6146</v>
      </c>
      <c r="H14" s="4">
        <v>749</v>
      </c>
    </row>
    <row r="15" spans="1:8">
      <c r="B15" s="38" t="s">
        <v>240</v>
      </c>
      <c r="C15" s="10">
        <f t="shared" si="0"/>
        <v>401</v>
      </c>
      <c r="D15" s="10">
        <v>750</v>
      </c>
      <c r="F15" s="4">
        <v>8626</v>
      </c>
      <c r="G15" s="4">
        <v>8288</v>
      </c>
      <c r="H15" s="4">
        <v>749</v>
      </c>
    </row>
    <row r="16" spans="1:8">
      <c r="B16" s="38" t="s">
        <v>241</v>
      </c>
      <c r="C16" s="10">
        <f t="shared" si="0"/>
        <v>751</v>
      </c>
      <c r="D16" s="10">
        <v>1000</v>
      </c>
      <c r="F16" s="4">
        <v>10518</v>
      </c>
      <c r="G16" s="4">
        <v>10098</v>
      </c>
      <c r="H16" s="4">
        <v>749</v>
      </c>
    </row>
    <row r="17" spans="2:8">
      <c r="B17" s="38" t="s">
        <v>242</v>
      </c>
      <c r="C17" s="10">
        <f t="shared" si="0"/>
        <v>1001</v>
      </c>
      <c r="D17" s="10">
        <v>2000</v>
      </c>
      <c r="F17" s="4">
        <v>13729</v>
      </c>
      <c r="G17" s="4">
        <v>13175</v>
      </c>
      <c r="H17" s="4">
        <v>749</v>
      </c>
    </row>
    <row r="18" spans="2:8">
      <c r="B18" s="38" t="s">
        <v>243</v>
      </c>
      <c r="C18" s="10">
        <f t="shared" si="0"/>
        <v>2001</v>
      </c>
      <c r="D18" s="10">
        <v>3000</v>
      </c>
      <c r="F18" s="4">
        <v>17010</v>
      </c>
      <c r="G18" s="4">
        <v>16328</v>
      </c>
      <c r="H18" s="4">
        <v>749</v>
      </c>
    </row>
    <row r="19" spans="2:8">
      <c r="B19" s="38" t="s">
        <v>244</v>
      </c>
      <c r="C19" s="10">
        <f t="shared" si="0"/>
        <v>3001</v>
      </c>
      <c r="D19" s="10">
        <v>4000</v>
      </c>
      <c r="F19" s="4">
        <v>19031</v>
      </c>
      <c r="G19" s="4">
        <v>18266</v>
      </c>
      <c r="H19" s="4">
        <v>749</v>
      </c>
    </row>
    <row r="20" spans="2:8">
      <c r="B20" s="38" t="s">
        <v>245</v>
      </c>
      <c r="C20" s="10">
        <f>D19+1</f>
        <v>4001</v>
      </c>
      <c r="D20" s="10" t="s">
        <v>246</v>
      </c>
      <c r="F20" s="39" t="s">
        <v>124</v>
      </c>
      <c r="G20" s="39" t="s">
        <v>124</v>
      </c>
      <c r="H20" s="39" t="s">
        <v>124</v>
      </c>
    </row>
  </sheetData>
  <conditionalFormatting sqref="B12:H20">
    <cfRule type="expression" dxfId="41" priority="2">
      <formula>MOD(ROW(),2)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120" zoomScaleNormal="120" workbookViewId="0">
      <selection activeCell="H26" sqref="H26"/>
    </sheetView>
  </sheetViews>
  <sheetFormatPr defaultColWidth="8.81640625" defaultRowHeight="10"/>
  <cols>
    <col min="1" max="1" width="1.7265625" style="21" customWidth="1"/>
    <col min="2" max="2" width="18" style="21" customWidth="1"/>
    <col min="3" max="4" width="10.453125" style="21" customWidth="1"/>
    <col min="5" max="5" width="11.453125" style="21" customWidth="1"/>
    <col min="6" max="6" width="14.81640625" style="21" customWidth="1"/>
    <col min="7" max="7" width="14.453125" style="21" customWidth="1"/>
    <col min="8" max="8" width="16.26953125" style="21" customWidth="1"/>
    <col min="9" max="9" width="17.26953125" style="21" customWidth="1"/>
    <col min="10" max="10" width="17.453125" style="21" customWidth="1"/>
    <col min="11" max="11" width="16.81640625" style="21" customWidth="1"/>
    <col min="12" max="12" width="23.26953125" style="21" customWidth="1"/>
    <col min="13" max="13" width="16" style="21" customWidth="1"/>
    <col min="14" max="14" width="13.26953125" style="21" bestFit="1" customWidth="1"/>
    <col min="15" max="16384" width="8.81640625" style="21"/>
  </cols>
  <sheetData>
    <row r="1" spans="2:15" ht="11.5">
      <c r="E1" s="35"/>
      <c r="F1" s="35"/>
      <c r="G1" s="35"/>
      <c r="H1" s="35"/>
      <c r="I1" s="35"/>
      <c r="J1" s="35"/>
    </row>
    <row r="2" spans="2:15" ht="18">
      <c r="B2" s="36" t="s">
        <v>247</v>
      </c>
      <c r="E2" s="35"/>
      <c r="F2" s="35"/>
      <c r="G2" s="35"/>
      <c r="H2" s="35"/>
      <c r="I2" s="35"/>
      <c r="J2" s="35"/>
    </row>
    <row r="3" spans="2:15" ht="11.5">
      <c r="E3" s="35"/>
      <c r="F3" s="35"/>
      <c r="G3" s="35"/>
      <c r="H3" s="35"/>
      <c r="I3" s="35"/>
      <c r="J3" s="35"/>
    </row>
    <row r="4" spans="2:15" s="138" customFormat="1" ht="27">
      <c r="B4" s="136"/>
      <c r="C4" s="121"/>
      <c r="D4" s="121"/>
      <c r="E4" s="143" t="s">
        <v>248</v>
      </c>
      <c r="F4" s="123" t="s">
        <v>249</v>
      </c>
      <c r="G4" s="143" t="s">
        <v>250</v>
      </c>
      <c r="H4" s="137" t="s">
        <v>251</v>
      </c>
      <c r="I4" s="145" t="s">
        <v>252</v>
      </c>
      <c r="J4" s="137" t="s">
        <v>253</v>
      </c>
      <c r="K4" s="226" t="s">
        <v>71</v>
      </c>
      <c r="L4" s="122" t="s">
        <v>254</v>
      </c>
      <c r="M4" s="571" t="s">
        <v>255</v>
      </c>
      <c r="N4" s="572"/>
    </row>
    <row r="5" spans="2:15" s="2" customFormat="1" ht="13.5">
      <c r="B5" s="1"/>
      <c r="C5" s="34" t="s">
        <v>256</v>
      </c>
      <c r="D5" s="34"/>
      <c r="E5" s="144"/>
      <c r="F5" s="135"/>
      <c r="G5" s="144"/>
      <c r="H5" s="32" t="s">
        <v>257</v>
      </c>
      <c r="I5" s="146" t="s">
        <v>258</v>
      </c>
      <c r="J5" s="32" t="s">
        <v>259</v>
      </c>
      <c r="K5" s="144" t="s">
        <v>260</v>
      </c>
      <c r="L5" s="147" t="s">
        <v>261</v>
      </c>
      <c r="M5" s="119" t="s">
        <v>262</v>
      </c>
      <c r="N5" s="148"/>
    </row>
    <row r="6" spans="2:15" s="2" customFormat="1" ht="10.5">
      <c r="B6" s="1"/>
      <c r="C6" s="32" t="s">
        <v>117</v>
      </c>
      <c r="D6" s="32" t="s">
        <v>118</v>
      </c>
      <c r="E6" s="144" t="s">
        <v>169</v>
      </c>
      <c r="F6" s="135" t="s">
        <v>169</v>
      </c>
      <c r="G6" s="144" t="s">
        <v>169</v>
      </c>
      <c r="H6" s="32" t="s">
        <v>121</v>
      </c>
      <c r="I6" s="146" t="s">
        <v>121</v>
      </c>
      <c r="J6" s="32" t="s">
        <v>121</v>
      </c>
      <c r="K6" s="144" t="s">
        <v>121</v>
      </c>
      <c r="L6" s="147" t="s">
        <v>263</v>
      </c>
      <c r="M6" s="119" t="s">
        <v>121</v>
      </c>
      <c r="N6" s="147" t="s">
        <v>264</v>
      </c>
    </row>
    <row r="7" spans="2:15" ht="5.15" customHeight="1">
      <c r="E7" s="35"/>
      <c r="F7" s="35"/>
      <c r="G7" s="35"/>
      <c r="H7" s="35"/>
      <c r="I7" s="35"/>
      <c r="J7" s="35"/>
    </row>
    <row r="8" spans="2:15" ht="16" thickBot="1">
      <c r="B8" s="30" t="s">
        <v>265</v>
      </c>
      <c r="C8" s="29"/>
      <c r="D8" s="29"/>
      <c r="E8" s="69"/>
      <c r="F8" s="69"/>
      <c r="G8" s="69"/>
      <c r="H8" s="29"/>
      <c r="I8" s="29"/>
      <c r="J8" s="29"/>
      <c r="K8" s="29"/>
      <c r="L8" s="28"/>
      <c r="M8" s="28"/>
      <c r="N8" s="28"/>
      <c r="O8" s="28"/>
    </row>
    <row r="9" spans="2:15" s="28" customFormat="1" ht="4.4000000000000004" customHeight="1">
      <c r="G9" s="117"/>
      <c r="L9" s="21"/>
      <c r="M9" s="21"/>
      <c r="N9" s="21"/>
      <c r="O9" s="21"/>
    </row>
    <row r="10" spans="2:15" ht="5.15" customHeight="1">
      <c r="B10" s="26"/>
      <c r="C10" s="22"/>
      <c r="D10" s="22"/>
      <c r="E10" s="70"/>
      <c r="F10" s="70"/>
      <c r="G10" s="118"/>
      <c r="H10" s="118"/>
      <c r="I10" s="118"/>
      <c r="J10" s="118"/>
      <c r="K10" s="118"/>
    </row>
    <row r="11" spans="2:15">
      <c r="B11" s="140" t="s">
        <v>266</v>
      </c>
      <c r="C11" s="141">
        <v>1</v>
      </c>
      <c r="D11" s="141">
        <v>25</v>
      </c>
      <c r="E11" s="142">
        <v>5449</v>
      </c>
      <c r="F11" s="142">
        <v>6130</v>
      </c>
      <c r="G11" s="142">
        <v>6811</v>
      </c>
      <c r="H11" s="142">
        <v>529</v>
      </c>
      <c r="I11" s="142">
        <v>4540</v>
      </c>
      <c r="J11" s="142">
        <v>7567</v>
      </c>
      <c r="K11" s="142">
        <v>658</v>
      </c>
      <c r="L11" s="142">
        <v>3027</v>
      </c>
      <c r="M11" s="142">
        <v>152</v>
      </c>
      <c r="N11" s="142">
        <v>379</v>
      </c>
    </row>
    <row r="12" spans="2:15">
      <c r="B12" s="140" t="s">
        <v>267</v>
      </c>
      <c r="C12" s="141">
        <v>26</v>
      </c>
      <c r="D12" s="141">
        <v>50</v>
      </c>
      <c r="E12" s="231">
        <v>9444</v>
      </c>
      <c r="F12" s="231">
        <v>10625</v>
      </c>
      <c r="G12" s="231">
        <v>11805</v>
      </c>
      <c r="H12" s="231">
        <v>529</v>
      </c>
      <c r="I12" s="231">
        <v>4540</v>
      </c>
      <c r="J12" s="231">
        <v>7567</v>
      </c>
      <c r="K12" s="231">
        <v>863</v>
      </c>
      <c r="L12" s="231">
        <v>3027</v>
      </c>
      <c r="M12" s="231">
        <v>152</v>
      </c>
      <c r="N12" s="231">
        <v>379</v>
      </c>
    </row>
    <row r="13" spans="2:15">
      <c r="B13" s="140" t="s">
        <v>268</v>
      </c>
      <c r="C13" s="141">
        <v>51</v>
      </c>
      <c r="D13" s="141">
        <v>100</v>
      </c>
      <c r="E13" s="231">
        <v>15861</v>
      </c>
      <c r="F13" s="231">
        <v>17844</v>
      </c>
      <c r="G13" s="231">
        <v>19827</v>
      </c>
      <c r="H13" s="231">
        <v>529</v>
      </c>
      <c r="I13" s="231">
        <v>4540</v>
      </c>
      <c r="J13" s="231">
        <v>7567</v>
      </c>
      <c r="K13" s="231">
        <v>1136</v>
      </c>
      <c r="L13" s="231">
        <v>3027</v>
      </c>
      <c r="M13" s="231">
        <v>152</v>
      </c>
      <c r="N13" s="231">
        <v>379</v>
      </c>
    </row>
    <row r="14" spans="2:15">
      <c r="B14" s="140" t="s">
        <v>269</v>
      </c>
      <c r="C14" s="141">
        <v>101</v>
      </c>
      <c r="D14" s="141">
        <v>200</v>
      </c>
      <c r="E14" s="231">
        <v>21069</v>
      </c>
      <c r="F14" s="231">
        <v>23702</v>
      </c>
      <c r="G14" s="231">
        <v>26335</v>
      </c>
      <c r="H14" s="231">
        <v>529</v>
      </c>
      <c r="I14" s="231">
        <v>4540</v>
      </c>
      <c r="J14" s="231">
        <v>7567</v>
      </c>
      <c r="K14" s="231">
        <v>1339</v>
      </c>
      <c r="L14" s="231">
        <v>3027</v>
      </c>
      <c r="M14" s="231">
        <v>152</v>
      </c>
      <c r="N14" s="231">
        <v>379</v>
      </c>
    </row>
    <row r="15" spans="2:15">
      <c r="B15" s="140" t="s">
        <v>270</v>
      </c>
      <c r="C15" s="141">
        <v>201</v>
      </c>
      <c r="D15" s="141">
        <v>450</v>
      </c>
      <c r="E15" s="231">
        <v>29302</v>
      </c>
      <c r="F15" s="231">
        <v>32963</v>
      </c>
      <c r="G15" s="231">
        <v>36627</v>
      </c>
      <c r="H15" s="231">
        <v>529</v>
      </c>
      <c r="I15" s="231">
        <v>4540</v>
      </c>
      <c r="J15" s="231">
        <v>7567</v>
      </c>
      <c r="K15" s="231">
        <v>1522</v>
      </c>
      <c r="L15" s="231">
        <v>3027</v>
      </c>
      <c r="M15" s="231">
        <v>152</v>
      </c>
      <c r="N15" s="231">
        <v>379</v>
      </c>
    </row>
    <row r="16" spans="2:15">
      <c r="B16" s="140" t="s">
        <v>271</v>
      </c>
      <c r="C16" s="141">
        <v>451</v>
      </c>
      <c r="D16" s="141">
        <v>600</v>
      </c>
      <c r="E16" s="231">
        <v>35114</v>
      </c>
      <c r="F16" s="231">
        <v>39503</v>
      </c>
      <c r="G16" s="231">
        <v>43891</v>
      </c>
      <c r="H16" s="231">
        <v>529</v>
      </c>
      <c r="I16" s="231">
        <v>4540</v>
      </c>
      <c r="J16" s="231">
        <v>7567</v>
      </c>
      <c r="K16" s="231">
        <v>1726</v>
      </c>
      <c r="L16" s="231">
        <v>3027</v>
      </c>
      <c r="M16" s="231">
        <v>152</v>
      </c>
      <c r="N16" s="231">
        <v>379</v>
      </c>
    </row>
    <row r="17" spans="1:14">
      <c r="B17" s="140" t="s">
        <v>272</v>
      </c>
      <c r="C17" s="141">
        <v>601</v>
      </c>
      <c r="D17" s="141">
        <v>850</v>
      </c>
      <c r="E17" s="231">
        <v>43952</v>
      </c>
      <c r="F17" s="231">
        <v>49446</v>
      </c>
      <c r="G17" s="231">
        <v>54940</v>
      </c>
      <c r="H17" s="231">
        <v>529</v>
      </c>
      <c r="I17" s="231">
        <v>4540</v>
      </c>
      <c r="J17" s="231">
        <v>7567</v>
      </c>
      <c r="K17" s="231">
        <v>1908</v>
      </c>
      <c r="L17" s="231">
        <v>3027</v>
      </c>
      <c r="M17" s="231">
        <v>152</v>
      </c>
      <c r="N17" s="231">
        <v>379</v>
      </c>
    </row>
    <row r="18" spans="1:14">
      <c r="B18" s="140" t="s">
        <v>273</v>
      </c>
      <c r="C18" s="141">
        <v>851</v>
      </c>
      <c r="D18" s="141">
        <v>1000</v>
      </c>
      <c r="E18" s="231">
        <v>49158</v>
      </c>
      <c r="F18" s="231">
        <v>55303</v>
      </c>
      <c r="G18" s="231">
        <v>61448</v>
      </c>
      <c r="H18" s="231">
        <v>529</v>
      </c>
      <c r="I18" s="231">
        <v>4540</v>
      </c>
      <c r="J18" s="231">
        <v>7567</v>
      </c>
      <c r="K18" s="231">
        <v>2157</v>
      </c>
      <c r="L18" s="231">
        <v>3027</v>
      </c>
      <c r="M18" s="231">
        <v>152</v>
      </c>
      <c r="N18" s="231">
        <v>379</v>
      </c>
    </row>
    <row r="19" spans="1:14">
      <c r="B19" s="26" t="s">
        <v>274</v>
      </c>
      <c r="C19" s="22">
        <v>1001</v>
      </c>
      <c r="D19" s="22" t="s">
        <v>246</v>
      </c>
      <c r="E19" s="68" t="s">
        <v>124</v>
      </c>
      <c r="F19" s="68" t="s">
        <v>124</v>
      </c>
      <c r="G19" s="68" t="s">
        <v>124</v>
      </c>
      <c r="H19" s="68" t="s">
        <v>124</v>
      </c>
      <c r="I19" s="68" t="s">
        <v>124</v>
      </c>
      <c r="J19" s="68" t="s">
        <v>124</v>
      </c>
      <c r="K19" s="68" t="s">
        <v>124</v>
      </c>
      <c r="L19" s="68" t="s">
        <v>124</v>
      </c>
      <c r="M19" s="68" t="s">
        <v>124</v>
      </c>
      <c r="N19" s="68" t="s">
        <v>124</v>
      </c>
    </row>
    <row r="21" spans="1:14">
      <c r="B21" s="21" t="s">
        <v>275</v>
      </c>
    </row>
    <row r="23" spans="1:14" ht="10.5">
      <c r="A23" s="282" t="s">
        <v>276</v>
      </c>
    </row>
    <row r="24" spans="1:14">
      <c r="B24" s="21" t="s">
        <v>277</v>
      </c>
    </row>
    <row r="25" spans="1:14">
      <c r="B25" s="21" t="s">
        <v>278</v>
      </c>
    </row>
    <row r="26" spans="1:14">
      <c r="B26" s="21" t="s">
        <v>279</v>
      </c>
    </row>
    <row r="27" spans="1:14">
      <c r="B27" s="21" t="s">
        <v>280</v>
      </c>
    </row>
    <row r="28" spans="1:14">
      <c r="B28" s="21" t="s">
        <v>281</v>
      </c>
    </row>
    <row r="29" spans="1:14">
      <c r="B29" s="21" t="s">
        <v>282</v>
      </c>
    </row>
    <row r="31" spans="1:14" ht="10.5">
      <c r="A31" s="282" t="s">
        <v>283</v>
      </c>
    </row>
    <row r="32" spans="1:14">
      <c r="B32" s="21" t="s">
        <v>284</v>
      </c>
    </row>
    <row r="33" spans="2:2">
      <c r="B33" s="21" t="s">
        <v>285</v>
      </c>
    </row>
  </sheetData>
  <mergeCells count="1">
    <mergeCell ref="M4:N4"/>
  </mergeCells>
  <conditionalFormatting sqref="B10:K10">
    <cfRule type="expression" dxfId="40" priority="9">
      <formula>MOD(ROW(),2)</formula>
    </cfRule>
  </conditionalFormatting>
  <conditionalFormatting sqref="B11:N19">
    <cfRule type="expression" dxfId="39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"/>
  <sheetViews>
    <sheetView workbookViewId="0"/>
  </sheetViews>
  <sheetFormatPr defaultColWidth="8.81640625" defaultRowHeight="14.5"/>
  <cols>
    <col min="1" max="1" width="22.453125" style="172" customWidth="1"/>
    <col min="2" max="2" width="14.81640625" style="172" bestFit="1" customWidth="1"/>
    <col min="3" max="3" width="18.453125" style="172" customWidth="1"/>
    <col min="4" max="4" width="10" style="172" bestFit="1" customWidth="1"/>
    <col min="5" max="5" width="12.453125" style="172" bestFit="1" customWidth="1"/>
    <col min="6" max="6" width="12.1796875" style="172" bestFit="1" customWidth="1"/>
    <col min="7" max="7" width="11.453125" style="172" bestFit="1" customWidth="1"/>
    <col min="8" max="8" width="8.81640625" style="172"/>
    <col min="9" max="9" width="11.1796875" style="172" bestFit="1" customWidth="1"/>
    <col min="10" max="10" width="10.1796875" style="172" bestFit="1" customWidth="1"/>
    <col min="11" max="16384" width="8.81640625" style="172"/>
  </cols>
  <sheetData>
    <row r="1" spans="1:10" ht="18.5">
      <c r="A1" s="176" t="s">
        <v>286</v>
      </c>
    </row>
    <row r="2" spans="1:10" ht="74">
      <c r="A2" s="329" t="s">
        <v>108</v>
      </c>
      <c r="B2" s="329" t="s">
        <v>287</v>
      </c>
      <c r="C2" s="329" t="s">
        <v>288</v>
      </c>
      <c r="D2" s="171"/>
    </row>
    <row r="3" spans="1:10" ht="18.5">
      <c r="A3" s="333" t="s">
        <v>289</v>
      </c>
      <c r="B3" s="331">
        <v>7542</v>
      </c>
      <c r="C3" s="331">
        <v>10056</v>
      </c>
      <c r="D3" s="173"/>
      <c r="E3" s="174"/>
      <c r="F3" s="174"/>
      <c r="G3" s="174"/>
      <c r="I3" s="174"/>
      <c r="J3" s="175"/>
    </row>
    <row r="4" spans="1:10" ht="18.5">
      <c r="A4" s="333" t="s">
        <v>290</v>
      </c>
      <c r="B4" s="337">
        <v>14329</v>
      </c>
      <c r="C4" s="337">
        <v>19106</v>
      </c>
      <c r="D4" s="457"/>
      <c r="E4" s="174"/>
      <c r="F4" s="174"/>
      <c r="I4" s="174"/>
      <c r="J4" s="175"/>
    </row>
    <row r="5" spans="1:10" ht="18.5">
      <c r="A5" s="333" t="s">
        <v>291</v>
      </c>
      <c r="B5" s="337">
        <v>20363</v>
      </c>
      <c r="C5" s="337">
        <v>27151</v>
      </c>
      <c r="D5" s="457"/>
      <c r="E5" s="174"/>
      <c r="F5" s="174"/>
      <c r="I5" s="174"/>
      <c r="J5" s="175"/>
    </row>
    <row r="6" spans="1:10" ht="18.5">
      <c r="A6" s="333" t="s">
        <v>292</v>
      </c>
      <c r="B6" s="337">
        <v>22626</v>
      </c>
      <c r="C6" s="337">
        <v>30167</v>
      </c>
      <c r="D6" s="173"/>
      <c r="E6" s="174"/>
      <c r="F6" s="174"/>
      <c r="I6" s="174"/>
      <c r="J6" s="175"/>
    </row>
    <row r="7" spans="1:10" ht="18.5">
      <c r="A7" s="333" t="s">
        <v>293</v>
      </c>
      <c r="B7" s="337">
        <v>27905</v>
      </c>
      <c r="C7" s="337">
        <v>37207</v>
      </c>
      <c r="D7" s="173"/>
      <c r="E7" s="174"/>
      <c r="F7" s="174"/>
      <c r="I7" s="174"/>
      <c r="J7" s="175"/>
    </row>
    <row r="8" spans="1:10" ht="18.5">
      <c r="A8" s="333" t="s">
        <v>294</v>
      </c>
      <c r="B8" s="337">
        <v>33938</v>
      </c>
      <c r="C8" s="337">
        <v>45251</v>
      </c>
      <c r="D8" s="173"/>
      <c r="E8" s="174"/>
      <c r="F8" s="174"/>
      <c r="I8" s="174"/>
      <c r="J8" s="175"/>
    </row>
    <row r="9" spans="1:10" ht="18.5">
      <c r="A9" s="333" t="s">
        <v>295</v>
      </c>
      <c r="B9" s="337">
        <v>45251</v>
      </c>
      <c r="C9" s="337">
        <v>60335</v>
      </c>
      <c r="D9" s="173"/>
      <c r="E9" s="174"/>
      <c r="F9" s="174"/>
      <c r="I9" s="174"/>
      <c r="J9" s="175"/>
    </row>
    <row r="10" spans="1:10" ht="18.5">
      <c r="A10" s="333" t="s">
        <v>296</v>
      </c>
      <c r="B10" s="337">
        <v>52793</v>
      </c>
      <c r="C10" s="337">
        <v>70390</v>
      </c>
      <c r="D10" s="173"/>
      <c r="E10" s="174"/>
      <c r="F10" s="174"/>
      <c r="I10" s="174"/>
      <c r="J10" s="175"/>
    </row>
    <row r="11" spans="1:10" ht="18.5">
      <c r="A11" s="333" t="s">
        <v>297</v>
      </c>
      <c r="B11" s="337">
        <v>64106</v>
      </c>
      <c r="C11" s="337">
        <v>85474</v>
      </c>
      <c r="D11" s="173"/>
      <c r="E11" s="174"/>
      <c r="F11" s="174"/>
      <c r="I11" s="174"/>
      <c r="J11" s="175"/>
    </row>
    <row r="12" spans="1:10" ht="18.5">
      <c r="A12" s="333" t="s">
        <v>298</v>
      </c>
      <c r="B12" s="337">
        <v>79189</v>
      </c>
      <c r="C12" s="337">
        <v>105586</v>
      </c>
      <c r="E12" s="174"/>
      <c r="F12" s="174"/>
      <c r="G12" s="174"/>
      <c r="I12" s="174"/>
      <c r="J12" s="175"/>
    </row>
    <row r="13" spans="1:10" ht="18.5">
      <c r="A13" s="333" t="s">
        <v>299</v>
      </c>
      <c r="B13" s="337">
        <v>95027</v>
      </c>
      <c r="C13" s="337">
        <v>126702</v>
      </c>
      <c r="E13" s="174"/>
      <c r="F13" s="174"/>
      <c r="G13" s="174"/>
      <c r="I13" s="174"/>
      <c r="J13" s="175"/>
    </row>
    <row r="14" spans="1:10" ht="18.5">
      <c r="A14" s="333" t="s">
        <v>300</v>
      </c>
      <c r="B14" s="337">
        <v>131982</v>
      </c>
      <c r="C14" s="337">
        <v>175976</v>
      </c>
      <c r="E14" s="174"/>
      <c r="F14" s="174"/>
      <c r="G14" s="174"/>
      <c r="I14" s="174"/>
      <c r="J14" s="175"/>
    </row>
    <row r="15" spans="1:10" ht="18.5">
      <c r="A15" s="333" t="s">
        <v>301</v>
      </c>
      <c r="B15" s="339" t="s">
        <v>124</v>
      </c>
      <c r="C15" s="339" t="s">
        <v>124</v>
      </c>
      <c r="D15" s="173"/>
      <c r="E15" s="174"/>
      <c r="F15" s="174"/>
    </row>
    <row r="16" spans="1:10" ht="17.5">
      <c r="A16" s="330" t="s">
        <v>302</v>
      </c>
      <c r="B16" s="331"/>
      <c r="C16" s="331"/>
      <c r="D16" s="177"/>
      <c r="E16" s="174"/>
      <c r="F16" s="174"/>
    </row>
    <row r="17" spans="1:6" ht="17.5">
      <c r="A17" s="332" t="s">
        <v>303</v>
      </c>
      <c r="B17" s="331"/>
      <c r="C17" s="331"/>
      <c r="D17" s="177"/>
      <c r="E17" s="174"/>
      <c r="F17" s="174"/>
    </row>
    <row r="18" spans="1:6">
      <c r="B18" s="177"/>
      <c r="C18" s="177"/>
      <c r="D18" s="177"/>
      <c r="E18" s="174"/>
      <c r="F18" s="174"/>
    </row>
    <row r="19" spans="1:6">
      <c r="B19" s="177"/>
      <c r="C19" s="177"/>
      <c r="D19" s="177"/>
      <c r="E19" s="174"/>
      <c r="F19" s="174"/>
    </row>
    <row r="20" spans="1:6" ht="18.5">
      <c r="A20" s="176" t="s">
        <v>304</v>
      </c>
    </row>
    <row r="21" spans="1:6" ht="74">
      <c r="A21" s="329" t="s">
        <v>108</v>
      </c>
      <c r="B21" s="329" t="s">
        <v>287</v>
      </c>
      <c r="C21" s="329" t="s">
        <v>288</v>
      </c>
    </row>
    <row r="22" spans="1:6" ht="18.5">
      <c r="A22" s="333" t="s">
        <v>305</v>
      </c>
      <c r="B22" s="331">
        <v>7542</v>
      </c>
      <c r="C22" s="331">
        <v>10056</v>
      </c>
    </row>
    <row r="23" spans="1:6" ht="18.5">
      <c r="A23" s="333" t="s">
        <v>306</v>
      </c>
      <c r="B23" s="337">
        <v>11313</v>
      </c>
      <c r="C23" s="337">
        <v>15084</v>
      </c>
    </row>
    <row r="24" spans="1:6" ht="18.5">
      <c r="A24" s="333" t="s">
        <v>307</v>
      </c>
      <c r="B24" s="337">
        <v>15084</v>
      </c>
      <c r="C24" s="337">
        <v>20112</v>
      </c>
    </row>
    <row r="25" spans="1:6" ht="18.5">
      <c r="A25" s="333" t="s">
        <v>308</v>
      </c>
      <c r="B25" s="337">
        <v>18855</v>
      </c>
      <c r="C25" s="337">
        <v>25139</v>
      </c>
    </row>
    <row r="26" spans="1:6" ht="18.5">
      <c r="A26" s="333" t="s">
        <v>309</v>
      </c>
      <c r="B26" s="337">
        <v>22626</v>
      </c>
      <c r="C26" s="337">
        <v>30167</v>
      </c>
    </row>
    <row r="27" spans="1:6" ht="18.5">
      <c r="A27" s="333" t="s">
        <v>296</v>
      </c>
      <c r="B27" s="337">
        <v>26396</v>
      </c>
      <c r="C27" s="337">
        <v>35195</v>
      </c>
    </row>
    <row r="28" spans="1:6" ht="18.5">
      <c r="A28" s="333" t="s">
        <v>297</v>
      </c>
      <c r="B28" s="337">
        <v>30167</v>
      </c>
      <c r="C28" s="337">
        <v>40223</v>
      </c>
    </row>
    <row r="29" spans="1:6" ht="18.5">
      <c r="A29" s="333" t="s">
        <v>298</v>
      </c>
      <c r="B29" s="337">
        <v>33938</v>
      </c>
      <c r="C29" s="337">
        <v>45251</v>
      </c>
    </row>
    <row r="30" spans="1:6" ht="18.5">
      <c r="A30" s="333" t="s">
        <v>299</v>
      </c>
      <c r="B30" s="337">
        <v>37709</v>
      </c>
      <c r="C30" s="337">
        <v>50279</v>
      </c>
    </row>
    <row r="31" spans="1:6" ht="18.5">
      <c r="A31" s="333" t="s">
        <v>300</v>
      </c>
      <c r="B31" s="337">
        <v>41480</v>
      </c>
      <c r="C31" s="337">
        <v>55307</v>
      </c>
    </row>
    <row r="32" spans="1:6" ht="18.5">
      <c r="A32" s="333" t="s">
        <v>310</v>
      </c>
      <c r="B32" s="337">
        <v>45251</v>
      </c>
      <c r="C32" s="337">
        <v>60335</v>
      </c>
    </row>
    <row r="33" spans="1:6" ht="18.5">
      <c r="A33" s="333" t="s">
        <v>311</v>
      </c>
      <c r="B33" s="337">
        <v>49022</v>
      </c>
      <c r="C33" s="337">
        <v>65363</v>
      </c>
    </row>
    <row r="34" spans="1:6" ht="18.5">
      <c r="A34" s="333" t="s">
        <v>312</v>
      </c>
      <c r="B34" s="337">
        <v>52793</v>
      </c>
      <c r="C34" s="337">
        <v>70390</v>
      </c>
    </row>
    <row r="35" spans="1:6" ht="18.5">
      <c r="A35" s="333" t="s">
        <v>313</v>
      </c>
      <c r="B35" s="337">
        <v>56564</v>
      </c>
      <c r="C35" s="337">
        <v>75418</v>
      </c>
    </row>
    <row r="36" spans="1:6" ht="18.5">
      <c r="A36" s="333" t="s">
        <v>314</v>
      </c>
      <c r="B36" s="337">
        <v>66368</v>
      </c>
      <c r="C36" s="337">
        <v>88491</v>
      </c>
    </row>
    <row r="37" spans="1:6" ht="18.5">
      <c r="A37" s="333" t="s">
        <v>315</v>
      </c>
      <c r="B37" s="337">
        <v>75418</v>
      </c>
      <c r="C37" s="337">
        <v>100558</v>
      </c>
    </row>
    <row r="38" spans="1:6" ht="18.5">
      <c r="A38" s="333" t="s">
        <v>316</v>
      </c>
      <c r="B38" s="338" t="s">
        <v>124</v>
      </c>
      <c r="C38" s="338" t="s">
        <v>124</v>
      </c>
    </row>
    <row r="39" spans="1:6" ht="17.5">
      <c r="A39" s="330" t="s">
        <v>302</v>
      </c>
      <c r="B39" s="331"/>
      <c r="C39" s="331"/>
      <c r="D39" s="177"/>
      <c r="E39" s="174"/>
      <c r="F39" s="174"/>
    </row>
    <row r="40" spans="1:6" ht="17.5">
      <c r="A40" s="332" t="s">
        <v>303</v>
      </c>
      <c r="B40" s="331"/>
      <c r="C40" s="331"/>
      <c r="D40" s="177"/>
      <c r="E40" s="174"/>
      <c r="F40" s="174"/>
    </row>
    <row r="41" spans="1:6" ht="18.5">
      <c r="A41" s="333"/>
      <c r="B41" s="333"/>
      <c r="C41" s="333"/>
    </row>
    <row r="42" spans="1:6" ht="22.5">
      <c r="A42" s="334" t="s">
        <v>317</v>
      </c>
      <c r="B42" s="335"/>
      <c r="C42" s="333"/>
    </row>
    <row r="43" spans="1:6" ht="18.5">
      <c r="A43" s="336"/>
      <c r="B43" s="336"/>
      <c r="C43" s="333"/>
    </row>
    <row r="44" spans="1:6" ht="18.5">
      <c r="A44" s="340" t="s">
        <v>318</v>
      </c>
      <c r="B44" s="341">
        <v>1509</v>
      </c>
      <c r="C44" s="333"/>
    </row>
    <row r="45" spans="1:6" ht="18.5">
      <c r="A45" s="340" t="s">
        <v>319</v>
      </c>
      <c r="B45" s="341">
        <v>1509</v>
      </c>
      <c r="C45" s="333"/>
    </row>
    <row r="46" spans="1:6" ht="18.5">
      <c r="A46" s="340" t="s">
        <v>320</v>
      </c>
      <c r="B46" s="341">
        <v>1509</v>
      </c>
      <c r="C46" s="333"/>
    </row>
    <row r="47" spans="1:6" ht="18.5">
      <c r="A47" s="340" t="s">
        <v>321</v>
      </c>
      <c r="B47" s="341">
        <v>1207</v>
      </c>
      <c r="C47" s="333"/>
    </row>
    <row r="48" spans="1:6" ht="18.5">
      <c r="A48" s="342" t="s">
        <v>322</v>
      </c>
      <c r="B48" s="341">
        <v>0</v>
      </c>
      <c r="C48" s="163" t="s">
        <v>323</v>
      </c>
      <c r="D48" s="233"/>
    </row>
    <row r="49" spans="1:3" ht="18.5">
      <c r="A49" s="340" t="s">
        <v>324</v>
      </c>
      <c r="B49" s="341">
        <v>1509</v>
      </c>
      <c r="C49" s="333"/>
    </row>
    <row r="50" spans="1:3" ht="18.5">
      <c r="A50" s="340" t="s">
        <v>325</v>
      </c>
      <c r="B50" s="341">
        <v>1509</v>
      </c>
      <c r="C50" s="333"/>
    </row>
    <row r="51" spans="1:3" ht="18.5">
      <c r="A51" s="340" t="s">
        <v>124</v>
      </c>
      <c r="B51" s="396" t="s">
        <v>124</v>
      </c>
      <c r="C51" s="333"/>
    </row>
    <row r="52" spans="1:3" ht="18.5">
      <c r="A52" s="340" t="s">
        <v>326</v>
      </c>
      <c r="B52" s="341">
        <v>1509</v>
      </c>
      <c r="C52" s="333"/>
    </row>
    <row r="53" spans="1:3" ht="18.5">
      <c r="A53" s="340" t="s">
        <v>327</v>
      </c>
      <c r="B53" s="341">
        <v>3207</v>
      </c>
      <c r="C53" s="333"/>
    </row>
  </sheetData>
  <conditionalFormatting sqref="A44:A53">
    <cfRule type="expression" dxfId="38" priority="1">
      <formula>MOD(ROW(),2)</formula>
    </cfRule>
  </conditionalFormatting>
  <conditionalFormatting sqref="C48">
    <cfRule type="expression" dxfId="37" priority="3">
      <formula>MOD(ROW(),2)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 xmlns="529c0794-fc5c-4cc8-b342-482f0fa4ca01">false</Complete>
    <TaxCatchAll xmlns="65bbcdf2-18df-44b5-bccf-6fd5832bf632" xsi:nil="true"/>
    <Products xmlns="529c0794-fc5c-4cc8-b342-482f0fa4ca01" xsi:nil="true"/>
    <lcf76f155ced4ddcb4097134ff3c332f xmlns="529c0794-fc5c-4cc8-b342-482f0fa4ca01">
      <Terms xmlns="http://schemas.microsoft.com/office/infopath/2007/PartnerControls"/>
    </lcf76f155ced4ddcb4097134ff3c332f>
    <SharedWithUsers xmlns="65bbcdf2-18df-44b5-bccf-6fd5832bf632">
      <UserInfo>
        <DisplayName>Acenett Pagan</DisplayName>
        <AccountId>1698</AccountId>
        <AccountType/>
      </UserInfo>
    </SharedWithUsers>
    <Note xmlns="529c0794-fc5c-4cc8-b342-482f0fa4ca01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6009AB95DFF419049DFB7B40FA5B9" ma:contentTypeVersion="27" ma:contentTypeDescription="Create a new document." ma:contentTypeScope="" ma:versionID="e68abc03525aeb18b87dca933d18f0d9">
  <xsd:schema xmlns:xsd="http://www.w3.org/2001/XMLSchema" xmlns:xs="http://www.w3.org/2001/XMLSchema" xmlns:p="http://schemas.microsoft.com/office/2006/metadata/properties" xmlns:ns1="http://schemas.microsoft.com/sharepoint/v3" xmlns:ns2="529c0794-fc5c-4cc8-b342-482f0fa4ca01" xmlns:ns3="65bbcdf2-18df-44b5-bccf-6fd5832bf632" targetNamespace="http://schemas.microsoft.com/office/2006/metadata/properties" ma:root="true" ma:fieldsID="e5a0d3d6cb329415fd740c67467cba3c" ns1:_="" ns2:_="" ns3:_="">
    <xsd:import namespace="http://schemas.microsoft.com/sharepoint/v3"/>
    <xsd:import namespace="529c0794-fc5c-4cc8-b342-482f0fa4ca01"/>
    <xsd:import namespace="65bbcdf2-18df-44b5-bccf-6fd5832bf6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Products" minOccurs="0"/>
                <xsd:element ref="ns2:MediaServiceLocation" minOccurs="0"/>
                <xsd:element ref="ns2:MediaLengthInSeconds" minOccurs="0"/>
                <xsd:element ref="ns2:Complet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Not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c0794-fc5c-4cc8-b342-482f0fa4c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Products" ma:index="13" nillable="true" ma:displayName="Products" ma:internalName="Products" ma:readOnly="false">
      <xsd:simpleType>
        <xsd:restriction base="dms:Text">
          <xsd:maxLength value="255"/>
        </xsd:restriction>
      </xsd:simpleType>
    </xsd:element>
    <xsd:element name="MediaServiceLocation" ma:index="14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description="" ma:internalName="MediaLengthInSeconds" ma:readOnly="true">
      <xsd:simpleType>
        <xsd:restriction base="dms:Unknown"/>
      </xsd:simpleType>
    </xsd:element>
    <xsd:element name="Complete" ma:index="16" nillable="true" ma:displayName="Complete" ma:default="0" ma:internalName="Complete" ma:readOnly="false">
      <xsd:simpleType>
        <xsd:restriction base="dms:Boolea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" ma:index="21" nillable="true" ma:displayName="Note" ma:description="Renamed to FY24 Q1 on 9/29/2023" ma:internalName="Not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bcdf2-18df-44b5-bccf-6fd5832bf6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20e7891-2873-406b-9082-3b8d3014c788}" ma:internalName="TaxCatchAll" ma:showField="CatchAllData" ma:web="65bbcdf2-18df-44b5-bccf-6fd5832bf6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C5F60-396A-4796-8CB2-7D6D8C783E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5B0CF-5195-4CC4-AA76-C1F1B2EAD0E2}">
  <ds:schemaRefs>
    <ds:schemaRef ds:uri="http://schemas.microsoft.com/office/2006/metadata/properties"/>
    <ds:schemaRef ds:uri="http://schemas.microsoft.com/office/infopath/2007/PartnerControls"/>
    <ds:schemaRef ds:uri="529c0794-fc5c-4cc8-b342-482f0fa4ca01"/>
    <ds:schemaRef ds:uri="65bbcdf2-18df-44b5-bccf-6fd5832bf63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7AEF6ED-251E-48D5-9C68-B4AE34C8E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c0794-fc5c-4cc8-b342-482f0fa4ca01"/>
    <ds:schemaRef ds:uri="65bbcdf2-18df-44b5-bccf-6fd5832bf6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Purchasing Information</vt:lpstr>
      <vt:lpstr>Work &amp; Asset</vt:lpstr>
      <vt:lpstr>Work &amp; Asset (Other) </vt:lpstr>
      <vt:lpstr>Smart Assets</vt:lpstr>
      <vt:lpstr>Strategic Asset Mnagement</vt:lpstr>
      <vt:lpstr>Energy</vt:lpstr>
      <vt:lpstr>Technology</vt:lpstr>
      <vt:lpstr>Events</vt:lpstr>
      <vt:lpstr>SmartGov by Pop</vt:lpstr>
      <vt:lpstr>SmartGov per user</vt:lpstr>
      <vt:lpstr>SmartGov Services</vt:lpstr>
      <vt:lpstr>Implementation</vt:lpstr>
      <vt:lpstr>Services</vt:lpstr>
      <vt:lpstr>Vendor Services</vt:lpstr>
      <vt:lpstr>M311 County Pop Renewals Only</vt:lpstr>
      <vt:lpstr>M311 Muni Pop Renewals Only</vt:lpstr>
      <vt:lpstr>W&amp;A Pop Renewals Only</vt:lpstr>
      <vt:lpstr>W&amp;A Legacy.Ren Only sq ft</vt:lpstr>
      <vt:lpstr>Legacy W&amp;A (Other)</vt:lpstr>
      <vt:lpstr>Legacy.Ren Only Event Pub</vt:lpstr>
      <vt:lpstr>Legacy.Ren Only Tech</vt:lpstr>
      <vt:lpstr>Legacy.Ren Only FacS</vt:lpstr>
      <vt:lpstr>Legacy Ren Only Energy</vt:lpstr>
    </vt:vector>
  </TitlesOfParts>
  <Manager/>
  <Company>SchoolDude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Hudson</dc:creator>
  <cp:keywords/>
  <dc:description/>
  <cp:lastModifiedBy>Racquel Landolf</cp:lastModifiedBy>
  <cp:revision/>
  <dcterms:created xsi:type="dcterms:W3CDTF">2006-08-04T21:03:25Z</dcterms:created>
  <dcterms:modified xsi:type="dcterms:W3CDTF">2024-01-22T19:12:13Z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0x01010093C6009AB95DFF419049DFB7B40FA5B9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MSIP_Label_9d258917-277f-42cd-a3cd-14c4e9ee58bc_Enabled">
    <vt:lpwstr>true</vt:lpwstr>
  </property>
  <property fmtid="{D5CDD505-2E9C-101B-9397-08002B2CF9AE}" pid="6" name="MSIP_Label_9d258917-277f-42cd-a3cd-14c4e9ee58bc_SetDate">
    <vt:lpwstr>2023-10-27T15:45:11Z</vt:lpwstr>
  </property>
  <property fmtid="{D5CDD505-2E9C-101B-9397-08002B2CF9AE}" pid="7" name="MSIP_Label_9d258917-277f-42cd-a3cd-14c4e9ee58bc_Method">
    <vt:lpwstr>Standard</vt:lpwstr>
  </property>
  <property fmtid="{D5CDD505-2E9C-101B-9397-08002B2CF9AE}" pid="8" name="MSIP_Label_9d258917-277f-42cd-a3cd-14c4e9ee58bc_Name">
    <vt:lpwstr>restricted</vt:lpwstr>
  </property>
  <property fmtid="{D5CDD505-2E9C-101B-9397-08002B2CF9AE}" pid="9" name="MSIP_Label_9d258917-277f-42cd-a3cd-14c4e9ee58bc_SiteId">
    <vt:lpwstr>38ae3bcd-9579-4fd4-adda-b42e1495d55a</vt:lpwstr>
  </property>
  <property fmtid="{D5CDD505-2E9C-101B-9397-08002B2CF9AE}" pid="10" name="MSIP_Label_9d258917-277f-42cd-a3cd-14c4e9ee58bc_ActionId">
    <vt:lpwstr>57a797a9-0135-415c-8a5c-024af660af4a</vt:lpwstr>
  </property>
  <property fmtid="{D5CDD505-2E9C-101B-9397-08002B2CF9AE}" pid="11" name="MSIP_Label_9d258917-277f-42cd-a3cd-14c4e9ee58bc_ContentBits">
    <vt:lpwstr>0</vt:lpwstr>
  </property>
</Properties>
</file>